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615" yWindow="1170" windowWidth="19455" windowHeight="13140" tabRatio="760" activeTab="1"/>
  </bookViews>
  <sheets>
    <sheet name="1.사업체총괄" sheetId="104" r:id="rId1"/>
    <sheet name="2.종사자수" sheetId="105" r:id="rId2"/>
    <sheet name="3.사업체현황" sheetId="112" r:id="rId3"/>
    <sheet name="4.광업및제조업" sheetId="116" r:id="rId4"/>
    <sheet name="5.유통업체" sheetId="117" r:id="rId5"/>
    <sheet name="6.금융기관" sheetId="118" r:id="rId6"/>
    <sheet name="7.새마을금고" sheetId="119" r:id="rId7"/>
    <sheet name="8.석유판매업소 " sheetId="120" r:id="rId8"/>
    <sheet name="9.관광사업체 등록" sheetId="121" r:id="rId9"/>
  </sheets>
  <definedNames>
    <definedName name="_xlnm.Print_Area" localSheetId="1">'2.종사자수'!$A$1:$X$26</definedName>
    <definedName name="_xlnm.Print_Area" localSheetId="4">'5.유통업체'!$A$1:$AG$26</definedName>
    <definedName name="_xlnm.Print_Area" localSheetId="8">'9.관광사업체 등록'!$A$1:$Q$26</definedName>
  </definedNames>
  <calcPr calcId="145621"/>
</workbook>
</file>

<file path=xl/calcChain.xml><?xml version="1.0" encoding="utf-8"?>
<calcChain xmlns="http://schemas.openxmlformats.org/spreadsheetml/2006/main">
  <c r="E15" i="119" l="1"/>
  <c r="E11" i="119" s="1"/>
  <c r="F15" i="119"/>
  <c r="G15" i="119"/>
  <c r="E13" i="119"/>
  <c r="F13" i="119"/>
  <c r="G13" i="119"/>
  <c r="D15" i="119"/>
  <c r="D13" i="119"/>
  <c r="D11" i="119" s="1"/>
  <c r="C15" i="119"/>
  <c r="C13" i="119"/>
  <c r="C11" i="119" s="1"/>
  <c r="G11" i="119" l="1"/>
  <c r="F11" i="119"/>
  <c r="C30" i="117"/>
  <c r="W17" i="117"/>
  <c r="X17" i="117"/>
  <c r="W18" i="117"/>
  <c r="X18" i="117"/>
  <c r="W19" i="117"/>
  <c r="X19" i="117"/>
  <c r="W20" i="117"/>
  <c r="X20" i="117"/>
  <c r="W21" i="117"/>
  <c r="X21" i="117"/>
  <c r="W22" i="117"/>
  <c r="X22" i="117"/>
  <c r="X15" i="117"/>
  <c r="W15" i="117"/>
  <c r="C27" i="117"/>
  <c r="AE13" i="117"/>
  <c r="AF13" i="117"/>
  <c r="AG13" i="117"/>
  <c r="Y13" i="117"/>
  <c r="V13" i="117" s="1"/>
  <c r="Z13" i="117"/>
  <c r="AA13" i="117"/>
  <c r="AB13" i="117"/>
  <c r="AC13" i="117"/>
  <c r="AD13" i="117"/>
  <c r="M13" i="117"/>
  <c r="N13" i="117"/>
  <c r="L13" i="117"/>
  <c r="F13" i="117"/>
  <c r="G13" i="117"/>
  <c r="H13" i="117"/>
  <c r="I13" i="117"/>
  <c r="J13" i="117"/>
  <c r="E13" i="117"/>
  <c r="D13" i="117" l="1"/>
  <c r="B13" i="117"/>
  <c r="X13" i="117"/>
  <c r="C13" i="117" s="1"/>
  <c r="W13" i="117"/>
  <c r="F17" i="120"/>
  <c r="F21" i="120"/>
  <c r="F22" i="120"/>
  <c r="C22" i="120"/>
  <c r="C17" i="120"/>
  <c r="C21" i="120"/>
  <c r="F14" i="120"/>
  <c r="D12" i="120"/>
  <c r="G12" i="120"/>
  <c r="H12" i="120"/>
  <c r="F12" i="120" l="1"/>
  <c r="C12" i="120"/>
  <c r="B15" i="118"/>
  <c r="B16" i="118"/>
  <c r="B18" i="118"/>
  <c r="B19" i="118"/>
  <c r="B20" i="118"/>
  <c r="B21" i="118"/>
  <c r="B14" i="118"/>
  <c r="O12" i="118"/>
  <c r="P12" i="118"/>
  <c r="Q12" i="118"/>
  <c r="R12" i="118"/>
  <c r="T12" i="118"/>
  <c r="K12" i="118"/>
  <c r="E12" i="118"/>
  <c r="F12" i="118"/>
  <c r="G12" i="118"/>
  <c r="I12" i="118"/>
  <c r="D12" i="118"/>
  <c r="B12" i="118" l="1"/>
</calcChain>
</file>

<file path=xl/comments1.xml><?xml version="1.0" encoding="utf-8"?>
<comments xmlns="http://schemas.openxmlformats.org/spreadsheetml/2006/main">
  <authors>
    <author>user</author>
  </authors>
  <commentList>
    <comment ref="T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야마구찌은행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K2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협회에서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관리
</t>
        </r>
      </text>
    </comment>
  </commentList>
</comments>
</file>

<file path=xl/sharedStrings.xml><?xml version="1.0" encoding="utf-8"?>
<sst xmlns="http://schemas.openxmlformats.org/spreadsheetml/2006/main" count="1473" uniqueCount="381">
  <si>
    <t>Year</t>
  </si>
  <si>
    <t>Total</t>
  </si>
  <si>
    <t>계</t>
  </si>
  <si>
    <t>연별 및 동별</t>
  </si>
  <si>
    <t>단위:개소, 명</t>
  </si>
  <si>
    <t> Year &amp; dong</t>
  </si>
  <si>
    <t>단위:개소</t>
  </si>
  <si>
    <t>Unit:Place</t>
  </si>
  <si>
    <t>연탄판매업소</t>
  </si>
  <si>
    <t>Briquet Store</t>
  </si>
  <si>
    <t>L.P.G</t>
  </si>
  <si>
    <t>LiquefiedPetroleumGas</t>
  </si>
  <si>
    <t>산소</t>
  </si>
  <si>
    <t>Oxygen</t>
  </si>
  <si>
    <t>주유소</t>
  </si>
  <si>
    <t>Oil Station</t>
  </si>
  <si>
    <t>소매업소</t>
  </si>
  <si>
    <t>Shop</t>
  </si>
  <si>
    <t>Male</t>
  </si>
  <si>
    <t>-</t>
  </si>
  <si>
    <t>Unit:place, ㎡</t>
  </si>
  <si>
    <t>개소
Number</t>
  </si>
  <si>
    <t>단위:개, 명</t>
  </si>
  <si>
    <t>Unit:each, person</t>
  </si>
  <si>
    <t>조직형태별 By type of organization</t>
  </si>
  <si>
    <t>사업체구분별  By type of establishment</t>
  </si>
  <si>
    <t>개인</t>
  </si>
  <si>
    <t>회사법인</t>
  </si>
  <si>
    <t>회사이외법인</t>
  </si>
  <si>
    <t>비법인</t>
  </si>
  <si>
    <t>합    계</t>
  </si>
  <si>
    <t>단  독</t>
  </si>
  <si>
    <t>공장,지사</t>
  </si>
  <si>
    <t>본사,본점</t>
  </si>
  <si>
    <t>Individuals</t>
  </si>
  <si>
    <t>Incorporated company</t>
  </si>
  <si>
    <t>Non-business corporation</t>
  </si>
  <si>
    <t>Single-unit firm</t>
  </si>
  <si>
    <t>Factory, Branch office</t>
  </si>
  <si>
    <t>Head office</t>
  </si>
  <si>
    <t>사업체</t>
  </si>
  <si>
    <t>종사자</t>
  </si>
  <si>
    <t>Establishments</t>
    <phoneticPr fontId="4" type="noConversion"/>
  </si>
  <si>
    <t>workers</t>
  </si>
  <si>
    <t>B.광업</t>
  </si>
  <si>
    <t>C.제조업</t>
  </si>
  <si>
    <t>F.건설업</t>
  </si>
  <si>
    <t>I.숙박 및 음식점업</t>
  </si>
  <si>
    <t>P.교육서비스업</t>
  </si>
  <si>
    <t>자료:기획감사실</t>
  </si>
  <si>
    <t>Source:Planning and  Inspection Office</t>
  </si>
  <si>
    <t>Unit:each, person</t>
    <phoneticPr fontId="4" type="noConversion"/>
  </si>
  <si>
    <t>1-4명</t>
  </si>
  <si>
    <t>5-9명</t>
  </si>
  <si>
    <t>10-19명</t>
  </si>
  <si>
    <t>20-49명</t>
  </si>
  <si>
    <t>50-99명</t>
  </si>
  <si>
    <t>100-299명</t>
  </si>
  <si>
    <t>300-499명</t>
  </si>
  <si>
    <t>500-999명</t>
  </si>
  <si>
    <t>1,000명이상</t>
  </si>
  <si>
    <t>1-4person</t>
  </si>
  <si>
    <t>5-9person</t>
  </si>
  <si>
    <t>10-19person</t>
  </si>
  <si>
    <t>20-49person</t>
  </si>
  <si>
    <t>50-99person</t>
  </si>
  <si>
    <t>100-299person</t>
  </si>
  <si>
    <t>300-499person</t>
  </si>
  <si>
    <t>500-999person</t>
  </si>
  <si>
    <t>1,000person over</t>
    <phoneticPr fontId="4" type="noConversion"/>
  </si>
  <si>
    <t>Year &amp; dong</t>
  </si>
  <si>
    <t>Unit:place, person</t>
    <phoneticPr fontId="4" type="noConversion"/>
  </si>
  <si>
    <t>합계</t>
  </si>
  <si>
    <t>광업(B)</t>
  </si>
  <si>
    <t>제조업(C)</t>
  </si>
  <si>
    <t>건설업(F)</t>
  </si>
  <si>
    <t>도매 및 소매업(G)</t>
  </si>
  <si>
    <t>금융 및 보험업(K)</t>
  </si>
  <si>
    <t>공공행정 국방 및 사회보장 행정(O)</t>
    <phoneticPr fontId="4" type="noConversion"/>
  </si>
  <si>
    <t>교육서비스업(P)</t>
  </si>
  <si>
    <t>협회, 단체 수리 및 기타개인서비스업(S)</t>
    <phoneticPr fontId="4" type="noConversion"/>
  </si>
  <si>
    <t>Agriculture, forestry and fishing </t>
    <phoneticPr fontId="4" type="noConversion"/>
  </si>
  <si>
    <t>Mining and quarrying</t>
  </si>
  <si>
    <t>Manufacturing</t>
  </si>
  <si>
    <t>Construction</t>
  </si>
  <si>
    <t>Wholesale and retail trade</t>
  </si>
  <si>
    <t>Information and communications</t>
    <phoneticPr fontId="4" type="noConversion"/>
  </si>
  <si>
    <t>Financial  and insurance activities</t>
  </si>
  <si>
    <t>Professional, scientific and technical activities</t>
  </si>
  <si>
    <t>Public administration and defense ; compulsory social security</t>
  </si>
  <si>
    <t>Education</t>
  </si>
  <si>
    <t>Human health and social work activities</t>
  </si>
  <si>
    <t>Membership organizations, repair and other personal services</t>
  </si>
  <si>
    <t>4. 광 업  및  제 조 업</t>
    <phoneticPr fontId="4" type="noConversion"/>
  </si>
  <si>
    <t>Mining and Manufacturing</t>
    <phoneticPr fontId="4" type="noConversion"/>
  </si>
  <si>
    <t>단위:개, 명, 백만원</t>
  </si>
  <si>
    <t>Unit:each, person, million won</t>
    <phoneticPr fontId="4" type="noConversion"/>
  </si>
  <si>
    <t>사업체수
Number of establishments</t>
    <phoneticPr fontId="4" type="noConversion"/>
  </si>
  <si>
    <t>주요생산비
Major production costs</t>
    <phoneticPr fontId="4" type="noConversion"/>
  </si>
  <si>
    <t>부가가치
Census value added</t>
    <phoneticPr fontId="4" type="noConversion"/>
  </si>
  <si>
    <t>자료:통계청 「광업·제조업 통계조사보고서」</t>
  </si>
  <si>
    <t>한국은행</t>
  </si>
  <si>
    <t>우리은행</t>
  </si>
  <si>
    <t>국민은행</t>
  </si>
  <si>
    <t>신한은행</t>
  </si>
  <si>
    <t>한국산업은행</t>
  </si>
  <si>
    <t>Kookmin bank</t>
  </si>
  <si>
    <t>Export and Import bank</t>
  </si>
  <si>
    <t>자료:전국은행연합회</t>
  </si>
  <si>
    <t>단위:개, 백만원, 명</t>
  </si>
  <si>
    <t>금 고 수</t>
  </si>
  <si>
    <t>자 산 액</t>
  </si>
  <si>
    <t>예 금 액</t>
  </si>
  <si>
    <t>대 출 액</t>
  </si>
  <si>
    <t>Amount of assets</t>
  </si>
  <si>
    <t>Amount of Deposits</t>
  </si>
  <si>
    <t>Unit:establishment</t>
    <phoneticPr fontId="4" type="noConversion"/>
  </si>
  <si>
    <t>연 별</t>
    <phoneticPr fontId="4" type="noConversion"/>
  </si>
  <si>
    <t>여  행  업    
Travel agencies</t>
    <phoneticPr fontId="4" type="noConversion"/>
  </si>
  <si>
    <t>관    광    숙    박    업          
Tourist accommodations</t>
    <phoneticPr fontId="4" type="noConversion"/>
  </si>
  <si>
    <t>카지노업
 Casino</t>
    <phoneticPr fontId="4" type="noConversion"/>
  </si>
  <si>
    <t xml:space="preserve">  유원시설업   Recreational facilities</t>
    <phoneticPr fontId="4" type="noConversion"/>
  </si>
  <si>
    <t xml:space="preserve">관 광 편 의 시 설 업 </t>
    <phoneticPr fontId="4" type="noConversion"/>
  </si>
  <si>
    <t>일  반
General</t>
    <phoneticPr fontId="4" type="noConversion"/>
  </si>
  <si>
    <t>국  외
Over seas</t>
    <phoneticPr fontId="4" type="noConversion"/>
  </si>
  <si>
    <t>국  내
Domestic</t>
    <phoneticPr fontId="4" type="noConversion"/>
  </si>
  <si>
    <t>호     텔     업       
Hotel</t>
    <phoneticPr fontId="4" type="noConversion"/>
  </si>
  <si>
    <t xml:space="preserve">종합유원
시설업
Recreational 
complex 
facilities </t>
    <phoneticPr fontId="4" type="noConversion"/>
  </si>
  <si>
    <t>일반유원
시설업
General 
Recreational 
facilities</t>
    <phoneticPr fontId="4" type="noConversion"/>
  </si>
  <si>
    <t>기타유원
시설업
Other 
Recreational 
facilities</t>
    <phoneticPr fontId="4" type="noConversion"/>
  </si>
  <si>
    <t xml:space="preserve">관광유흥
음식점업
Amusement 
Restaurants </t>
    <phoneticPr fontId="4" type="noConversion"/>
  </si>
  <si>
    <t>Year</t>
    <phoneticPr fontId="4" type="noConversion"/>
  </si>
  <si>
    <t>가족호텔업
Family
hotel</t>
    <phoneticPr fontId="4" type="noConversion"/>
  </si>
  <si>
    <t>관광호텔업
Tourist
hotel</t>
    <phoneticPr fontId="4" type="noConversion"/>
  </si>
  <si>
    <t>국 제 회 의 업
Orga.international meeting</t>
    <phoneticPr fontId="4" type="noConversion"/>
  </si>
  <si>
    <t>전문휴양업
Special 
recreation 
services</t>
    <phoneticPr fontId="4" type="noConversion"/>
  </si>
  <si>
    <t>종합휴양업
Resort complexes</t>
    <phoneticPr fontId="20" type="noConversion"/>
  </si>
  <si>
    <t>자동차
야영장업
Motorist 
convenience 
facilities</t>
    <phoneticPr fontId="4" type="noConversion"/>
  </si>
  <si>
    <t>관광
유람선업
Tourist 
cruises</t>
    <phoneticPr fontId="4" type="noConversion"/>
  </si>
  <si>
    <t>관광
공연장업
Performing 
arts for 
tourist</t>
    <phoneticPr fontId="4" type="noConversion"/>
  </si>
  <si>
    <t>시설업
Facilities</t>
    <phoneticPr fontId="4" type="noConversion"/>
  </si>
  <si>
    <t>기획업
Planning</t>
    <phoneticPr fontId="4" type="noConversion"/>
  </si>
  <si>
    <t>관광식당업
Tourist 
restaurants</t>
    <phoneticPr fontId="4" type="noConversion"/>
  </si>
  <si>
    <t>시내순환
관광업
City
circle 
tourism</t>
    <phoneticPr fontId="4" type="noConversion"/>
  </si>
  <si>
    <t>관광사진업
Tourism 
photo-
graphy</t>
    <phoneticPr fontId="4" type="noConversion"/>
  </si>
  <si>
    <t>관광팬션업
Tourist 
pension</t>
    <phoneticPr fontId="4" type="noConversion"/>
  </si>
  <si>
    <t>관광궤도업
(로프웨이)
Loafway</t>
    <phoneticPr fontId="4" type="noConversion"/>
  </si>
  <si>
    <t>자료:환경위생과, 문화관광과</t>
    <phoneticPr fontId="4" type="noConversion"/>
  </si>
  <si>
    <t>종사자 workers</t>
    <phoneticPr fontId="4" type="noConversion"/>
  </si>
  <si>
    <t>남자</t>
    <phoneticPr fontId="4" type="noConversion"/>
  </si>
  <si>
    <t>여자</t>
    <phoneticPr fontId="4" type="noConversion"/>
  </si>
  <si>
    <t>사업체수</t>
    <phoneticPr fontId="4" type="noConversion"/>
  </si>
  <si>
    <t>종사자 workers</t>
    <phoneticPr fontId="4" type="noConversion"/>
  </si>
  <si>
    <t xml:space="preserve">사업체 </t>
    <phoneticPr fontId="4" type="noConversion"/>
  </si>
  <si>
    <t>Establishments</t>
    <phoneticPr fontId="4" type="noConversion"/>
  </si>
  <si>
    <t>3. 산업별 사업체수 및 종사자수</t>
    <phoneticPr fontId="4" type="noConversion"/>
  </si>
  <si>
    <t>3. 산업별 사업체수 및 종사자수 (계속)</t>
    <phoneticPr fontId="4" type="noConversion"/>
  </si>
  <si>
    <t>3. 산업별 사업체수 및 종사자수(계속)</t>
    <phoneticPr fontId="4" type="noConversion"/>
  </si>
  <si>
    <t>보건업 및 사회복지서비스업(Q)</t>
    <phoneticPr fontId="4" type="noConversion"/>
  </si>
  <si>
    <t>Arts, sports and recreation related services</t>
    <phoneticPr fontId="4" type="noConversion"/>
  </si>
  <si>
    <r>
      <t>예술 스포츠 및 여가관련 서비스업</t>
    </r>
    <r>
      <rPr>
        <sz val="8.1"/>
        <color indexed="8"/>
        <rFont val="Arial Unicode MS"/>
        <family val="3"/>
        <charset val="129"/>
      </rPr>
      <t>(R)</t>
    </r>
    <phoneticPr fontId="4" type="noConversion"/>
  </si>
  <si>
    <t>숙박 및 음식점업(I)</t>
    <phoneticPr fontId="4" type="noConversion"/>
  </si>
  <si>
    <t>Accommodation and food service activities</t>
    <phoneticPr fontId="4" type="noConversion"/>
  </si>
  <si>
    <t xml:space="preserve">Number of Establishments and Workers by Industry </t>
    <phoneticPr fontId="4" type="noConversion"/>
  </si>
  <si>
    <t>Number of Establishments and Workers by Industry (Cont'd)</t>
    <phoneticPr fontId="4" type="noConversion"/>
  </si>
  <si>
    <t>전문,과학 및 기술서비스업(M)</t>
    <phoneticPr fontId="4" type="noConversion"/>
  </si>
  <si>
    <t>유형자산연말잔액
(건설중인자산제외)
Amount of tangible assets
 at end of year</t>
    <phoneticPr fontId="4" type="noConversion"/>
  </si>
  <si>
    <t xml:space="preserve">국내외
여행업
</t>
    <phoneticPr fontId="4" type="noConversion"/>
  </si>
  <si>
    <t>합계
Total</t>
    <phoneticPr fontId="4" type="noConversion"/>
  </si>
  <si>
    <t>Source : Environment &amp; Public Sanitation Division 
            , Tourism &amp; Culture Division</t>
    <phoneticPr fontId="4" type="noConversion"/>
  </si>
  <si>
    <t>Source : Environment &amp;  Public Sanitation Division 
,Tourism &amp; Culture Division</t>
    <phoneticPr fontId="4" type="noConversion"/>
  </si>
  <si>
    <t>Source : Korea Federation of Banks</t>
    <phoneticPr fontId="4" type="noConversion"/>
  </si>
  <si>
    <t>8. 연탄, 가스, 석유류 판매업소</t>
    <phoneticPr fontId="4" type="noConversion"/>
  </si>
  <si>
    <t>Chamber of Briquet, Gas, Oil</t>
    <phoneticPr fontId="4" type="noConversion"/>
  </si>
  <si>
    <t>가스판매업소  Gas Store</t>
    <phoneticPr fontId="4" type="noConversion"/>
  </si>
  <si>
    <t>석유류판매소   Petroleum Store</t>
    <phoneticPr fontId="4" type="noConversion"/>
  </si>
  <si>
    <t>한옥체험업
Korea-style house experience</t>
    <phoneticPr fontId="4" type="noConversion"/>
  </si>
  <si>
    <t>관 광 객 이 용 시 설 업  Tourist entertainment facilities</t>
    <phoneticPr fontId="20" type="noConversion"/>
  </si>
  <si>
    <t>관 광 편 의 시 설 업  Tourist convenience facilities</t>
    <phoneticPr fontId="4" type="noConversion"/>
  </si>
  <si>
    <t>연별</t>
    <phoneticPr fontId="4" type="noConversion"/>
  </si>
  <si>
    <t>Year</t>
    <phoneticPr fontId="4" type="noConversion"/>
  </si>
  <si>
    <t xml:space="preserve">연별 </t>
    <phoneticPr fontId="4" type="noConversion"/>
  </si>
  <si>
    <t>남
Male</t>
    <phoneticPr fontId="4" type="noConversion"/>
  </si>
  <si>
    <t>여
Female</t>
    <phoneticPr fontId="4" type="noConversion"/>
  </si>
  <si>
    <r>
      <t xml:space="preserve">여성
대표자
</t>
    </r>
    <r>
      <rPr>
        <sz val="6"/>
        <color indexed="8"/>
        <rFont val="맑은 고딕"/>
        <family val="3"/>
        <charset val="129"/>
      </rPr>
      <t>Female
representatives</t>
    </r>
    <phoneticPr fontId="4" type="noConversion"/>
  </si>
  <si>
    <t>Source:Planning and  Inspection Office</t>
    <phoneticPr fontId="4" type="noConversion"/>
  </si>
  <si>
    <t xml:space="preserve"> Source:National Statistical office </t>
    <phoneticPr fontId="4" type="noConversion"/>
  </si>
  <si>
    <t>휴양콘도
미니엄업
Condo
minium</t>
    <phoneticPr fontId="4" type="noConversion"/>
  </si>
  <si>
    <t>Year</t>
    <phoneticPr fontId="4" type="noConversion"/>
  </si>
  <si>
    <t>사업체수</t>
    <phoneticPr fontId="4" type="noConversion"/>
  </si>
  <si>
    <t>종사자 workers</t>
    <phoneticPr fontId="4" type="noConversion"/>
  </si>
  <si>
    <t>Non-corporation association</t>
    <phoneticPr fontId="4" type="noConversion"/>
  </si>
  <si>
    <t>Establishments</t>
    <phoneticPr fontId="4" type="noConversion"/>
  </si>
  <si>
    <t>계</t>
    <phoneticPr fontId="4" type="noConversion"/>
  </si>
  <si>
    <t>Sum</t>
    <phoneticPr fontId="4" type="noConversion"/>
  </si>
  <si>
    <t>Female</t>
    <phoneticPr fontId="4" type="noConversion"/>
  </si>
  <si>
    <t>Establishments</t>
    <phoneticPr fontId="4" type="noConversion"/>
  </si>
  <si>
    <r>
      <t>여성
대표자</t>
    </r>
    <r>
      <rPr>
        <sz val="6"/>
        <rFont val="맑은 고딕"/>
        <family val="3"/>
        <charset val="129"/>
      </rPr>
      <t>Female
representatives</t>
    </r>
    <phoneticPr fontId="4" type="noConversion"/>
  </si>
  <si>
    <t>남자</t>
    <phoneticPr fontId="4" type="noConversion"/>
  </si>
  <si>
    <t>여자</t>
    <phoneticPr fontId="4" type="noConversion"/>
  </si>
  <si>
    <r>
      <t>Amount of l</t>
    </r>
    <r>
      <rPr>
        <sz val="8.8000000000000007"/>
        <rFont val="맑은 고딕"/>
        <family val="3"/>
        <charset val="129"/>
      </rPr>
      <t>oans</t>
    </r>
  </si>
  <si>
    <t>종사자수
Number of workers</t>
    <phoneticPr fontId="4" type="noConversion"/>
  </si>
  <si>
    <t>급여액
(퇴직금 제외)
Wages and salaries</t>
    <phoneticPr fontId="4" type="noConversion"/>
  </si>
  <si>
    <t>출하액
Value of shipments</t>
    <phoneticPr fontId="4" type="noConversion"/>
  </si>
  <si>
    <t>완제품·반제품·재공품 재고액
Value of inventories</t>
    <phoneticPr fontId="4" type="noConversion"/>
  </si>
  <si>
    <t>연초
At beginning of year</t>
    <phoneticPr fontId="4" type="noConversion"/>
  </si>
  <si>
    <t xml:space="preserve">연말
At end of year
</t>
    <phoneticPr fontId="4" type="noConversion"/>
  </si>
  <si>
    <t>Registration for Tourist survice Establishments(Cont'd)</t>
    <phoneticPr fontId="4" type="noConversion"/>
  </si>
  <si>
    <r>
      <t>관광극장
유흥업
Entertainmen</t>
    </r>
    <r>
      <rPr>
        <sz val="9"/>
        <rFont val="맑은 고딕"/>
        <family val="3"/>
        <charset val="129"/>
      </rPr>
      <t>t Theater Business for tourists</t>
    </r>
    <phoneticPr fontId="4" type="noConversion"/>
  </si>
  <si>
    <r>
      <t xml:space="preserve">외국인전용
유흥음식점업
</t>
    </r>
    <r>
      <rPr>
        <sz val="8"/>
        <rFont val="맑은 고딕"/>
        <family val="3"/>
        <charset val="129"/>
      </rPr>
      <t>Amusement res
taurants exclu
sive to foreigner</t>
    </r>
    <r>
      <rPr>
        <sz val="9"/>
        <rFont val="맑은 고딕"/>
        <family val="3"/>
        <charset val="129"/>
      </rPr>
      <t>s</t>
    </r>
    <phoneticPr fontId="4" type="noConversion"/>
  </si>
  <si>
    <t>D.전기·가스·증기및공기조절 공급업</t>
    <phoneticPr fontId="4" type="noConversion"/>
  </si>
  <si>
    <t>A.농업,임업 및 어업</t>
    <phoneticPr fontId="4" type="noConversion"/>
  </si>
  <si>
    <t>E.수도, 하수 및 폐기물 처리, 원료 재생업</t>
    <phoneticPr fontId="4" type="noConversion"/>
  </si>
  <si>
    <t>G.도매 및 소매업</t>
    <phoneticPr fontId="4" type="noConversion"/>
  </si>
  <si>
    <t>H.운수 및 창고업</t>
    <phoneticPr fontId="4" type="noConversion"/>
  </si>
  <si>
    <t>J.정보통신업</t>
    <phoneticPr fontId="4" type="noConversion"/>
  </si>
  <si>
    <t>K.금융 및 보험업</t>
    <phoneticPr fontId="4" type="noConversion"/>
  </si>
  <si>
    <t xml:space="preserve">L.부동산업 </t>
    <phoneticPr fontId="4" type="noConversion"/>
  </si>
  <si>
    <t>M.전문, 과학 및 기술서비스업</t>
    <phoneticPr fontId="4" type="noConversion"/>
  </si>
  <si>
    <t>N.사업시설 관리, 사업 지원 및 임대 서비스업</t>
    <phoneticPr fontId="4" type="noConversion"/>
  </si>
  <si>
    <t>O.공공행정, 국방 및 사회보장행정</t>
    <phoneticPr fontId="4" type="noConversion"/>
  </si>
  <si>
    <t>Q.보건업 및 사회복지서비스업</t>
    <phoneticPr fontId="4" type="noConversion"/>
  </si>
  <si>
    <t>R.예술,스포츠 및 여가관련서비스업</t>
    <phoneticPr fontId="4" type="noConversion"/>
  </si>
  <si>
    <t>S.협회및단체,수리 및 기타개인서비스업</t>
    <phoneticPr fontId="4" type="noConversion"/>
  </si>
  <si>
    <t>농업, 임업 및 어업(A)</t>
    <phoneticPr fontId="4" type="noConversion"/>
  </si>
  <si>
    <t>Electricity, gas, steam and air conditioning supply</t>
    <phoneticPr fontId="4" type="noConversion"/>
  </si>
  <si>
    <t>수도, 하수 및 폐기물 처리, 원료 재생업(E)</t>
    <phoneticPr fontId="4" type="noConversion"/>
  </si>
  <si>
    <t>전기, 가스, 증기 및 공기조절 공급업(D)</t>
    <phoneticPr fontId="4" type="noConversion"/>
  </si>
  <si>
    <t>Water supply; sewage, waste management,     materials recovery</t>
    <phoneticPr fontId="4" type="noConversion"/>
  </si>
  <si>
    <t>운수 및 창고업(H)</t>
    <phoneticPr fontId="4" type="noConversion"/>
  </si>
  <si>
    <t>Transportation and storage</t>
    <phoneticPr fontId="4" type="noConversion"/>
  </si>
  <si>
    <t>부동산업 (L)</t>
    <phoneticPr fontId="4" type="noConversion"/>
  </si>
  <si>
    <t>Real estate activities</t>
    <phoneticPr fontId="4" type="noConversion"/>
  </si>
  <si>
    <t>사업시설 관리, 사업 지원 및 임대 서비스업(N)</t>
    <phoneticPr fontId="4" type="noConversion"/>
  </si>
  <si>
    <t>Business facilities management  and business support services; rental and leasing activities</t>
    <phoneticPr fontId="4" type="noConversion"/>
  </si>
  <si>
    <t>주 : 1) 2007년부터 종사자 10인 이상의 사업체현황임.</t>
    <phoneticPr fontId="4" type="noConversion"/>
  </si>
  <si>
    <t>자료 : 새마을금고중앙회 부산지역본부, 신협중앙회 부산경남지역본부       Source : The Samaeul Finance Firm, Credit Union</t>
    <phoneticPr fontId="4" type="noConversion"/>
  </si>
  <si>
    <t>1. 산업대분류별 사업체총괄</t>
    <phoneticPr fontId="4" type="noConversion"/>
  </si>
  <si>
    <t>1. 산업대분류별 사업체총괄(계속)</t>
    <phoneticPr fontId="4" type="noConversion"/>
  </si>
  <si>
    <t>Summary of Establishments by Industry(Cont'd)</t>
    <phoneticPr fontId="4" type="noConversion"/>
  </si>
  <si>
    <t>Summary of Establishments by Industry</t>
    <phoneticPr fontId="4" type="noConversion"/>
  </si>
  <si>
    <t>2. 종사자규모별 사업체수 및 종사자수</t>
    <phoneticPr fontId="4" type="noConversion"/>
  </si>
  <si>
    <t>2. 종사자규모별 사업체수 및 종사자수(계속)</t>
    <phoneticPr fontId="4" type="noConversion"/>
  </si>
  <si>
    <t>Number of Establishments and Workers by Workforce Size</t>
    <phoneticPr fontId="4" type="noConversion"/>
  </si>
  <si>
    <t>Number of Establishments and Workers by Workforce Size(Cont'd)</t>
    <phoneticPr fontId="4" type="noConversion"/>
  </si>
  <si>
    <t>Registration for Tourist survice Establishments</t>
    <phoneticPr fontId="4" type="noConversion"/>
  </si>
  <si>
    <t>9. 관광사업체 등록(계속)</t>
    <phoneticPr fontId="4" type="noConversion"/>
  </si>
  <si>
    <t>정보통신업(J)</t>
    <phoneticPr fontId="4" type="noConversion"/>
  </si>
  <si>
    <t>자료:일자리경제과</t>
    <phoneticPr fontId="4" type="noConversion"/>
  </si>
  <si>
    <t>Source:Job Economy Division</t>
    <phoneticPr fontId="4" type="noConversion"/>
  </si>
  <si>
    <t>9. 관광사업체 등록</t>
    <phoneticPr fontId="4" type="noConversion"/>
  </si>
  <si>
    <t> 주: 출장소 포함</t>
    <phoneticPr fontId="4" type="noConversion"/>
  </si>
  <si>
    <t>Note :  Inclusion of branches</t>
    <phoneticPr fontId="4" type="noConversion"/>
  </si>
  <si>
    <t>외국인
관광도시
민박업
Guest house
for foreign tourists</t>
    <phoneticPr fontId="4" type="noConversion"/>
  </si>
  <si>
    <t xml:space="preserve">
관광면세업
Tourist
 free-tax</t>
    <phoneticPr fontId="4" type="noConversion"/>
  </si>
  <si>
    <t>기타
호텔업
Other hotel</t>
    <phoneticPr fontId="4" type="noConversion"/>
  </si>
  <si>
    <t>5. 유통업체 현황(계속)</t>
    <phoneticPr fontId="4" type="noConversion"/>
  </si>
  <si>
    <t>5. 유통업체 현황</t>
    <phoneticPr fontId="4" type="noConversion"/>
  </si>
  <si>
    <t>Distribution Stores(Cont'd)</t>
    <phoneticPr fontId="4" type="noConversion"/>
  </si>
  <si>
    <t>Distribution Stores</t>
    <phoneticPr fontId="4" type="noConversion"/>
  </si>
  <si>
    <t>단위:개소, ㎡</t>
    <phoneticPr fontId="4" type="noConversion"/>
  </si>
  <si>
    <t>Unit:place, ㎡</t>
    <phoneticPr fontId="4" type="noConversion"/>
  </si>
  <si>
    <t>연 별</t>
    <phoneticPr fontId="4" type="noConversion"/>
  </si>
  <si>
    <t>합    계   Total</t>
    <phoneticPr fontId="4" type="noConversion"/>
  </si>
  <si>
    <t>대형마트(할인점) Discounter Store</t>
    <phoneticPr fontId="4" type="noConversion"/>
  </si>
  <si>
    <t>전문점  Specialty Store</t>
    <phoneticPr fontId="4" type="noConversion"/>
  </si>
  <si>
    <t>백화점  Department Store</t>
    <phoneticPr fontId="4" type="noConversion"/>
  </si>
  <si>
    <t>쇼핑센터  Shopping center</t>
    <phoneticPr fontId="4" type="noConversion"/>
  </si>
  <si>
    <r>
      <t>복합쇼핑몰</t>
    </r>
    <r>
      <rPr>
        <sz val="8"/>
        <color indexed="8"/>
        <rFont val="맑은 고딕"/>
        <family val="3"/>
        <charset val="129"/>
      </rPr>
      <t xml:space="preserve"> Complex  Shopping mall</t>
    </r>
    <phoneticPr fontId="4" type="noConversion"/>
  </si>
  <si>
    <t>시   장      Market</t>
    <phoneticPr fontId="4" type="noConversion"/>
  </si>
  <si>
    <r>
      <t>기타 대규모 점포</t>
    </r>
    <r>
      <rPr>
        <vertAlign val="superscript"/>
        <sz val="8.5"/>
        <color indexed="8"/>
        <rFont val="맑은 고딕"/>
        <family val="3"/>
        <charset val="129"/>
      </rPr>
      <t>1)</t>
    </r>
    <r>
      <rPr>
        <sz val="8.5"/>
        <color indexed="8"/>
        <rFont val="맑은 고딕"/>
        <family val="3"/>
        <charset val="129"/>
      </rPr>
      <t xml:space="preserve"> 
Other large- scale stores</t>
    </r>
    <phoneticPr fontId="4" type="noConversion"/>
  </si>
  <si>
    <t>개소
Number</t>
    <phoneticPr fontId="4" type="noConversion"/>
  </si>
  <si>
    <t>면    적  Area</t>
    <phoneticPr fontId="4" type="noConversion"/>
  </si>
  <si>
    <t>소계 Total</t>
    <phoneticPr fontId="4" type="noConversion"/>
  </si>
  <si>
    <t>전통시장 Traditional market</t>
    <phoneticPr fontId="4" type="noConversion"/>
  </si>
  <si>
    <t>상점가 Shopping street</t>
    <phoneticPr fontId="4" type="noConversion"/>
  </si>
  <si>
    <t>판매 면적
Sales Area</t>
    <phoneticPr fontId="4" type="noConversion"/>
  </si>
  <si>
    <t>건물연면적
Floor Space</t>
    <phoneticPr fontId="4" type="noConversion"/>
  </si>
  <si>
    <r>
      <t xml:space="preserve">점포수
</t>
    </r>
    <r>
      <rPr>
        <sz val="7"/>
        <rFont val="맑은 고딕"/>
        <family val="3"/>
        <charset val="129"/>
      </rPr>
      <t>The
Numaber 
of Stores</t>
    </r>
    <phoneticPr fontId="4" type="noConversion"/>
  </si>
  <si>
    <t>판매
면적
Sales Area</t>
    <phoneticPr fontId="4" type="noConversion"/>
  </si>
  <si>
    <r>
      <t xml:space="preserve">개소
</t>
    </r>
    <r>
      <rPr>
        <sz val="8"/>
        <color indexed="8"/>
        <rFont val="맑은 고딕"/>
        <family val="3"/>
        <charset val="129"/>
      </rPr>
      <t>Number</t>
    </r>
    <phoneticPr fontId="4" type="noConversion"/>
  </si>
  <si>
    <r>
      <t xml:space="preserve">판매
면적
</t>
    </r>
    <r>
      <rPr>
        <sz val="8"/>
        <color indexed="8"/>
        <rFont val="맑은 고딕"/>
        <family val="3"/>
        <charset val="129"/>
      </rPr>
      <t>Sales Area</t>
    </r>
    <phoneticPr fontId="4" type="noConversion"/>
  </si>
  <si>
    <r>
      <t xml:space="preserve">건물
연면적
</t>
    </r>
    <r>
      <rPr>
        <sz val="8"/>
        <color indexed="8"/>
        <rFont val="맑은 고딕"/>
        <family val="3"/>
        <charset val="129"/>
      </rPr>
      <t>Floor Space</t>
    </r>
    <phoneticPr fontId="4" type="noConversion"/>
  </si>
  <si>
    <t>자료:일자리경제과</t>
    <phoneticPr fontId="4" type="noConversion"/>
  </si>
  <si>
    <t>Source:Job Economy Division</t>
    <phoneticPr fontId="4" type="noConversion"/>
  </si>
  <si>
    <t>Source:Job Economy Division</t>
    <phoneticPr fontId="4" type="noConversion"/>
  </si>
  <si>
    <t xml:space="preserve">  주:1)‘기타’는 농수산물센터, 도매시장 등 임.</t>
    <phoneticPr fontId="4" type="noConversion"/>
  </si>
  <si>
    <t>1) Other is agricultural &amp; fishery products center, wholesale markets etc.</t>
    <phoneticPr fontId="4" type="noConversion"/>
  </si>
  <si>
    <t>6. 금 융 기 관(계속)</t>
    <phoneticPr fontId="4" type="noConversion"/>
  </si>
  <si>
    <t>6. 금 융 기 관</t>
    <phoneticPr fontId="4" type="noConversion"/>
  </si>
  <si>
    <t>Financial Institutions(Cont'd)</t>
    <phoneticPr fontId="4" type="noConversion"/>
  </si>
  <si>
    <t>Financial Institutions</t>
    <phoneticPr fontId="4" type="noConversion"/>
  </si>
  <si>
    <t>단위:개소</t>
    <phoneticPr fontId="4" type="noConversion"/>
  </si>
  <si>
    <t>Unit:number</t>
    <phoneticPr fontId="4" type="noConversion"/>
  </si>
  <si>
    <t>연별</t>
    <phoneticPr fontId="4" type="noConversion"/>
  </si>
  <si>
    <r>
      <t xml:space="preserve">시     중     은     행  </t>
    </r>
    <r>
      <rPr>
        <sz val="8"/>
        <color indexed="8"/>
        <rFont val="맑은 고딕"/>
        <family val="3"/>
        <charset val="129"/>
      </rPr>
      <t xml:space="preserve">  Nation-wide commercial banks</t>
    </r>
    <phoneticPr fontId="4" type="noConversion"/>
  </si>
  <si>
    <r>
      <t xml:space="preserve">지  방  은  행  </t>
    </r>
    <r>
      <rPr>
        <sz val="8"/>
        <color indexed="8"/>
        <rFont val="맑은 고딕"/>
        <family val="3"/>
        <charset val="129"/>
      </rPr>
      <t xml:space="preserve"> Local banks</t>
    </r>
    <phoneticPr fontId="4" type="noConversion"/>
  </si>
  <si>
    <r>
      <t xml:space="preserve">특 수 은 행  </t>
    </r>
    <r>
      <rPr>
        <sz val="8"/>
        <color indexed="8"/>
        <rFont val="맑은 고딕"/>
        <family val="3"/>
        <charset val="129"/>
      </rPr>
      <t>Chartered banks</t>
    </r>
    <phoneticPr fontId="4" type="noConversion"/>
  </si>
  <si>
    <r>
      <t xml:space="preserve">기     타  </t>
    </r>
    <r>
      <rPr>
        <sz val="8"/>
        <color indexed="8"/>
        <rFont val="맑은 고딕"/>
        <family val="3"/>
        <charset val="129"/>
      </rPr>
      <t xml:space="preserve"> Other bank</t>
    </r>
    <r>
      <rPr>
        <sz val="9"/>
        <color indexed="8"/>
        <rFont val="맑은 고딕"/>
        <family val="3"/>
        <charset val="129"/>
      </rPr>
      <t>s</t>
    </r>
    <phoneticPr fontId="4" type="noConversion"/>
  </si>
  <si>
    <t>스탠다드
차타드은행</t>
    <phoneticPr fontId="4" type="noConversion"/>
  </si>
  <si>
    <t>한국씨티
은행</t>
    <phoneticPr fontId="4" type="noConversion"/>
  </si>
  <si>
    <t>KEB
하나은행</t>
    <phoneticPr fontId="4" type="noConversion"/>
  </si>
  <si>
    <t>부산
은행</t>
    <phoneticPr fontId="4" type="noConversion"/>
  </si>
  <si>
    <t>경남
은행</t>
    <phoneticPr fontId="4" type="noConversion"/>
  </si>
  <si>
    <t>대구
은행</t>
    <phoneticPr fontId="4" type="noConversion"/>
  </si>
  <si>
    <t>제주
은행</t>
    <phoneticPr fontId="4" type="noConversion"/>
  </si>
  <si>
    <t>기업
은행</t>
    <phoneticPr fontId="4" type="noConversion"/>
  </si>
  <si>
    <t>농협
은행</t>
    <phoneticPr fontId="4" type="noConversion"/>
  </si>
  <si>
    <t>수협
은행</t>
    <phoneticPr fontId="4" type="noConversion"/>
  </si>
  <si>
    <t>수출입
은행</t>
    <phoneticPr fontId="4" type="noConversion"/>
  </si>
  <si>
    <t>외국
은행</t>
    <phoneticPr fontId="4" type="noConversion"/>
  </si>
  <si>
    <t>Year</t>
    <phoneticPr fontId="4" type="noConversion"/>
  </si>
  <si>
    <t>Bank of Korea</t>
    <phoneticPr fontId="4" type="noConversion"/>
  </si>
  <si>
    <t>Woori bank</t>
    <phoneticPr fontId="4" type="noConversion"/>
  </si>
  <si>
    <t>Standardchartered bank</t>
    <phoneticPr fontId="4" type="noConversion"/>
  </si>
  <si>
    <t>Shinhan bank</t>
    <phoneticPr fontId="4" type="noConversion"/>
  </si>
  <si>
    <t>Korea Citi bank</t>
    <phoneticPr fontId="4" type="noConversion"/>
  </si>
  <si>
    <t>KEB Hana bank</t>
    <phoneticPr fontId="4" type="noConversion"/>
  </si>
  <si>
    <t>Busan bank</t>
    <phoneticPr fontId="4" type="noConversion"/>
  </si>
  <si>
    <t>Gyeongnam bank</t>
    <phoneticPr fontId="4" type="noConversion"/>
  </si>
  <si>
    <t>Daegu bank</t>
    <phoneticPr fontId="4" type="noConversion"/>
  </si>
  <si>
    <t>Jeju bank</t>
    <phoneticPr fontId="4" type="noConversion"/>
  </si>
  <si>
    <t>Industry bank</t>
    <phoneticPr fontId="4" type="noConversion"/>
  </si>
  <si>
    <t>Agricultural bank</t>
    <phoneticPr fontId="4" type="noConversion"/>
  </si>
  <si>
    <t>Fisheries bank</t>
    <phoneticPr fontId="4" type="noConversion"/>
  </si>
  <si>
    <t>Korea Development bank</t>
    <phoneticPr fontId="4" type="noConversion"/>
  </si>
  <si>
    <t>Foreign bank in korea</t>
    <phoneticPr fontId="4" type="noConversion"/>
  </si>
  <si>
    <t>7. 새  마  을  금  고</t>
    <phoneticPr fontId="4" type="noConversion"/>
  </si>
  <si>
    <t xml:space="preserve"> Saemaeul Funds(Community Credit Cooperatives)</t>
    <phoneticPr fontId="4" type="noConversion"/>
  </si>
  <si>
    <t>Unit:number, million won, person</t>
    <phoneticPr fontId="4" type="noConversion"/>
  </si>
  <si>
    <t>회 원 수(명)</t>
    <phoneticPr fontId="4" type="noConversion"/>
  </si>
  <si>
    <t>Number of CCs</t>
    <phoneticPr fontId="4" type="noConversion"/>
  </si>
  <si>
    <t>No. of members
(person)</t>
    <phoneticPr fontId="4" type="noConversion"/>
  </si>
  <si>
    <t>자료:환경위생과, 문화관광과</t>
  </si>
  <si>
    <t>x</t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</si>
  <si>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</si>
  <si>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</si>
  <si>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</si>
  <si>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</si>
  <si>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</si>
  <si>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</si>
  <si>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</si>
  <si>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</si>
  <si>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</si>
  <si>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r>
      <t>1)</t>
    </r>
    <r>
      <rPr>
        <sz val="9"/>
        <rFont val="돋움"/>
        <family val="3"/>
        <charset val="129"/>
      </rPr>
      <t>국외여행업·국내외여행업 통합되어 국내외여행업으로 일원화, 중복업체 삭제.</t>
    </r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</si>
  <si>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</si>
  <si>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</si>
  <si>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</si>
  <si>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</si>
  <si>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</si>
  <si>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</si>
  <si>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A.농업,임업 및 어업</t>
  </si>
  <si>
    <t>D.전기·가스·증기및공기조절 공급업</t>
  </si>
  <si>
    <t>E.수도, 하수 및 폐기물 처리, 원료 재생업</t>
  </si>
  <si>
    <t>G.도매 및 소매업</t>
  </si>
  <si>
    <t>H.운수 및 창고업</t>
  </si>
  <si>
    <t>J.정보통신업</t>
  </si>
  <si>
    <t>K.금융 및 보험업</t>
  </si>
  <si>
    <t xml:space="preserve">L.부동산업 </t>
  </si>
  <si>
    <t>M.전문, 과학 및 기술서비스업</t>
  </si>
  <si>
    <t>N.사업시설 관리, 사업 지원 및 임대 서비스업</t>
  </si>
  <si>
    <t>O.공공행정, 국방 및 사회보장행정</t>
  </si>
  <si>
    <t>Q.보건업 및 사회복지서비스업</t>
  </si>
  <si>
    <t>R.예술,스포츠 및 여가관련서비스업</t>
  </si>
  <si>
    <t>S.협회및단체,수리 및 기타개인서비스업</t>
  </si>
  <si>
    <t>x</t>
    <phoneticPr fontId="4" type="noConversion"/>
  </si>
  <si>
    <r>
      <t xml:space="preserve">중  앙  동
</t>
    </r>
    <r>
      <rPr>
        <sz val="8"/>
        <color rgb="FFFF0000"/>
        <rFont val="맑은 고딕"/>
        <family val="3"/>
        <charset val="129"/>
        <scheme val="minor"/>
      </rPr>
      <t>Jungang-dong</t>
    </r>
    <phoneticPr fontId="4" type="noConversion"/>
  </si>
  <si>
    <r>
      <t xml:space="preserve">동  광  동
</t>
    </r>
    <r>
      <rPr>
        <sz val="7"/>
        <color rgb="FFFF0000"/>
        <rFont val="맑은 고딕"/>
        <family val="3"/>
        <charset val="129"/>
        <scheme val="minor"/>
      </rPr>
      <t>Donggwang-dong</t>
    </r>
    <phoneticPr fontId="4" type="noConversion"/>
  </si>
  <si>
    <r>
      <t xml:space="preserve">대  청  동
</t>
    </r>
    <r>
      <rPr>
        <sz val="7"/>
        <color rgb="FFFF0000"/>
        <rFont val="맑은 고딕"/>
        <family val="3"/>
        <charset val="129"/>
        <scheme val="minor"/>
      </rPr>
      <t>Daecheong-dong</t>
    </r>
    <phoneticPr fontId="4" type="noConversion"/>
  </si>
  <si>
    <t>보  수  동
Bosu-dong</t>
    <phoneticPr fontId="4" type="noConversion"/>
  </si>
  <si>
    <r>
      <t xml:space="preserve">부  평  동
</t>
    </r>
    <r>
      <rPr>
        <sz val="7"/>
        <color rgb="FFFF0000"/>
        <rFont val="맑은 고딕"/>
        <family val="3"/>
        <charset val="129"/>
        <scheme val="minor"/>
      </rPr>
      <t>Bupyeong-dong</t>
    </r>
    <phoneticPr fontId="4" type="noConversion"/>
  </si>
  <si>
    <r>
      <t xml:space="preserve">광  복  동
</t>
    </r>
    <r>
      <rPr>
        <sz val="7"/>
        <color rgb="FFFF0000"/>
        <rFont val="맑은 고딕"/>
        <family val="3"/>
        <charset val="129"/>
        <scheme val="minor"/>
      </rPr>
      <t>Gwangbok-dong</t>
    </r>
    <phoneticPr fontId="4" type="noConversion"/>
  </si>
  <si>
    <r>
      <t xml:space="preserve">남  포  동
</t>
    </r>
    <r>
      <rPr>
        <sz val="8"/>
        <color rgb="FFFF0000"/>
        <rFont val="맑은 고딕"/>
        <family val="3"/>
        <charset val="129"/>
        <scheme val="minor"/>
      </rPr>
      <t>Nampo-dong</t>
    </r>
    <phoneticPr fontId="4" type="noConversion"/>
  </si>
  <si>
    <r>
      <t xml:space="preserve">영 주 1 동
</t>
    </r>
    <r>
      <rPr>
        <sz val="7.5"/>
        <color rgb="FFFF0000"/>
        <rFont val="맑은 고딕"/>
        <family val="3"/>
        <charset val="129"/>
        <scheme val="minor"/>
      </rPr>
      <t>Yeongju1-dong</t>
    </r>
    <phoneticPr fontId="4" type="noConversion"/>
  </si>
  <si>
    <r>
      <t xml:space="preserve">영 주 2 동
</t>
    </r>
    <r>
      <rPr>
        <sz val="7.5"/>
        <color rgb="FFFF0000"/>
        <rFont val="맑은 고딕"/>
        <family val="3"/>
        <charset val="129"/>
        <scheme val="minor"/>
      </rPr>
      <t>Yeongju2-dong</t>
    </r>
    <phoneticPr fontId="4" type="noConversion"/>
  </si>
  <si>
    <r>
      <t xml:space="preserve">중  앙  동
</t>
    </r>
    <r>
      <rPr>
        <sz val="7.5"/>
        <color rgb="FFFF0000"/>
        <rFont val="맑은 고딕"/>
        <family val="3"/>
        <charset val="129"/>
        <scheme val="minor"/>
      </rPr>
      <t>Jungang-dong</t>
    </r>
    <phoneticPr fontId="4" type="noConversion"/>
  </si>
  <si>
    <t>단 체 별
Organization</t>
    <phoneticPr fontId="4" type="noConversion"/>
  </si>
  <si>
    <t>국 제 시 장
Gukjemarket</t>
    <phoneticPr fontId="4" type="noConversion"/>
  </si>
  <si>
    <t>지 역 별
Region</t>
    <phoneticPr fontId="4" type="noConversion"/>
  </si>
  <si>
    <t>x</t>
    <phoneticPr fontId="4" type="noConversion"/>
  </si>
  <si>
    <t>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</si>
</sst>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 "/>
    <numFmt numFmtId="177" formatCode="#,##0;[Red]#,##0"/>
    <numFmt numFmtId="178" formatCode="_ * #,##0_ ;_ * \-#,##0_ ;_ * &quot;-&quot;_ ;_ @_ "/>
    <numFmt numFmtId="179" formatCode="#,##0_);[Red]\(#,##0\)"/>
    <numFmt numFmtId="180" formatCode="0_ "/>
  </numFmts>
  <fonts count="101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13.6"/>
      <color indexed="8"/>
      <name val="HY견명조"/>
      <family val="1"/>
      <charset val="129"/>
    </font>
    <font>
      <sz val="9"/>
      <name val="돋움"/>
      <family val="3"/>
      <charset val="129"/>
    </font>
    <font>
      <sz val="12"/>
      <name val="바탕체"/>
      <family val="1"/>
      <charset val="129"/>
    </font>
    <font>
      <sz val="8.5"/>
      <color indexed="8"/>
      <name val="맑은 고딕"/>
      <family val="3"/>
      <charset val="129"/>
    </font>
    <font>
      <sz val="9"/>
      <name val="맑은 고딕"/>
      <family val="3"/>
      <charset val="129"/>
    </font>
    <font>
      <vertAlign val="superscript"/>
      <sz val="8.5"/>
      <color indexed="8"/>
      <name val="맑은 고딕"/>
      <family val="3"/>
      <charset val="129"/>
    </font>
    <font>
      <sz val="15"/>
      <color indexed="8"/>
      <name val="HY견명조"/>
      <family val="1"/>
      <charset val="129"/>
    </font>
    <font>
      <sz val="13"/>
      <color indexed="8"/>
      <name val="HY견명조"/>
      <family val="1"/>
      <charset val="129"/>
    </font>
    <font>
      <sz val="8.8000000000000007"/>
      <color indexed="8"/>
      <name val="돋움"/>
      <family val="3"/>
      <charset val="129"/>
    </font>
    <font>
      <sz val="14"/>
      <color indexed="8"/>
      <name val="HY견명조"/>
      <family val="1"/>
      <charset val="129"/>
    </font>
    <font>
      <sz val="9"/>
      <color indexed="8"/>
      <name val="돋움"/>
      <family val="3"/>
      <charset val="129"/>
    </font>
    <font>
      <sz val="10"/>
      <name val="돋움체"/>
      <family val="3"/>
      <charset val="129"/>
    </font>
    <font>
      <sz val="11"/>
      <color indexed="12"/>
      <name val="돋움"/>
      <family val="3"/>
      <charset val="129"/>
    </font>
    <font>
      <sz val="16"/>
      <color indexed="8"/>
      <name val="HY견명조"/>
      <family val="1"/>
      <charset val="129"/>
    </font>
    <font>
      <sz val="8"/>
      <name val="바탕"/>
      <family val="1"/>
      <charset val="129"/>
    </font>
    <font>
      <sz val="8.5"/>
      <name val="돋움"/>
      <family val="3"/>
      <charset val="129"/>
    </font>
    <font>
      <sz val="7"/>
      <name val="돋움"/>
      <family val="3"/>
      <charset val="129"/>
    </font>
    <font>
      <sz val="8.1"/>
      <color indexed="8"/>
      <name val="Arial Unicode MS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7"/>
      <name val="맑은 고딕"/>
      <family val="3"/>
      <charset val="129"/>
    </font>
    <font>
      <sz val="8.8000000000000007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6"/>
      <color indexed="8"/>
      <name val="맑은 고딕"/>
      <family val="3"/>
      <charset val="129"/>
    </font>
    <font>
      <sz val="8.8000000000000007"/>
      <name val="맑은 고딕"/>
      <family val="3"/>
      <charset val="129"/>
    </font>
    <font>
      <sz val="6"/>
      <name val="맑은 고딕"/>
      <family val="3"/>
      <charset val="129"/>
    </font>
    <font>
      <sz val="18"/>
      <name val="HY견명조"/>
      <family val="1"/>
      <charset val="129"/>
    </font>
    <font>
      <sz val="17"/>
      <name val="HY견명조"/>
      <family val="1"/>
      <charset val="129"/>
    </font>
    <font>
      <sz val="16"/>
      <name val="HY견명조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4.9000000000000004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13.6"/>
      <color indexed="8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8.8000000000000007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8.0500000000000007"/>
      <color indexed="8"/>
      <name val="맑은 고딕"/>
      <family val="3"/>
      <charset val="129"/>
      <scheme val="minor"/>
    </font>
    <font>
      <sz val="6.3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.5500000000000007"/>
      <color theme="1"/>
      <name val="맑은 고딕"/>
      <family val="3"/>
      <charset val="129"/>
      <scheme val="minor"/>
    </font>
    <font>
      <sz val="8.5"/>
      <color theme="1"/>
      <name val="맑은 고딕"/>
      <family val="3"/>
      <charset val="129"/>
      <scheme val="minor"/>
    </font>
    <font>
      <sz val="8.8000000000000007"/>
      <color theme="1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8.0500000000000007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8.5500000000000007"/>
      <name val="맑은 고딕"/>
      <family val="3"/>
      <charset val="129"/>
      <scheme val="minor"/>
    </font>
    <font>
      <sz val="8.1"/>
      <name val="맑은 고딕"/>
      <family val="3"/>
      <charset val="129"/>
      <scheme val="minor"/>
    </font>
    <font>
      <sz val="8.15"/>
      <name val="맑은 고딕"/>
      <family val="3"/>
      <charset val="129"/>
      <scheme val="minor"/>
    </font>
    <font>
      <sz val="7.65"/>
      <name val="맑은 고딕"/>
      <family val="3"/>
      <charset val="129"/>
      <scheme val="minor"/>
    </font>
    <font>
      <sz val="4.9000000000000004"/>
      <name val="맑은 고딕"/>
      <family val="3"/>
      <charset val="129"/>
      <scheme val="minor"/>
    </font>
    <font>
      <sz val="5.5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7.2"/>
      <color indexed="8"/>
      <name val="맑은 고딕"/>
      <family val="3"/>
      <charset val="129"/>
      <scheme val="minor"/>
    </font>
    <font>
      <sz val="7.45"/>
      <color indexed="8"/>
      <name val="맑은 고딕"/>
      <family val="3"/>
      <charset val="129"/>
      <scheme val="minor"/>
    </font>
    <font>
      <sz val="7.8"/>
      <color indexed="8"/>
      <name val="맑은 고딕"/>
      <family val="3"/>
      <charset val="129"/>
      <scheme val="minor"/>
    </font>
    <font>
      <sz val="8.5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</font>
    <font>
      <sz val="9.5"/>
      <color rgb="FFFF0000"/>
      <name val="맑은 고딕"/>
      <family val="3"/>
      <charset val="129"/>
      <scheme val="minor"/>
    </font>
    <font>
      <sz val="8.5"/>
      <color rgb="FFFF0000"/>
      <name val="맑은 고딕"/>
      <family val="3"/>
      <charset val="129"/>
    </font>
    <font>
      <sz val="9.5"/>
      <color rgb="FFFF0000"/>
      <name val="맑은 고딕"/>
      <family val="3"/>
      <charset val="129"/>
    </font>
    <font>
      <sz val="6"/>
      <color rgb="FFFF0000"/>
      <name val="맑은 고딕"/>
      <family val="3"/>
      <charset val="129"/>
      <scheme val="minor"/>
    </font>
    <font>
      <sz val="8.5500000000000007"/>
      <color rgb="FFFF0000"/>
      <name val="맑은 고딕"/>
      <family val="3"/>
      <charset val="129"/>
    </font>
    <font>
      <sz val="6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8.5"/>
      <color rgb="FFFF0000"/>
      <name val="맑은 고딕"/>
      <family val="3"/>
      <charset val="129"/>
      <scheme val="minor"/>
    </font>
    <font>
      <b/>
      <sz val="9.8000000000000007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8.5500000000000007"/>
      <color rgb="FFFF0000"/>
      <name val="맑은 고딕"/>
      <family val="3"/>
      <charset val="129"/>
      <scheme val="minor"/>
    </font>
    <font>
      <b/>
      <sz val="8.8000000000000007"/>
      <color rgb="FFFF0000"/>
      <name val="맑은 고딕"/>
      <family val="3"/>
      <charset val="129"/>
      <scheme val="minor"/>
    </font>
    <font>
      <sz val="8.8000000000000007"/>
      <color rgb="FFFF0000"/>
      <name val="맑은 고딕"/>
      <family val="3"/>
      <charset val="129"/>
      <scheme val="minor"/>
    </font>
    <font>
      <sz val="8.5500000000000007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7.5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ajor"/>
    </font>
    <font>
      <sz val="9"/>
      <color rgb="FFFF0000"/>
      <name val="돋움"/>
      <family val="3"/>
      <charset val="129"/>
    </font>
    <font>
      <sz val="10"/>
      <name val="돋움"/>
      <family val="3"/>
      <charset val="129"/>
    </font>
    <font>
      <vertAlign val="superscript"/>
      <sz val="11"/>
      <name val="돋움"/>
      <family val="3"/>
      <charset val="129"/>
    </font>
    <font>
      <vertAlign val="superscript"/>
      <sz val="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" fontId="17" fillId="0" borderId="0" applyNumberForma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0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39" fillId="0" borderId="0" xfId="0" applyFont="1">
      <alignment vertical="center"/>
    </xf>
    <xf numFmtId="0" fontId="40" fillId="0" borderId="1" xfId="0" applyFont="1" applyBorder="1" applyAlignment="1">
      <alignment vertical="center" wrapText="1"/>
    </xf>
    <xf numFmtId="0" fontId="42" fillId="0" borderId="0" xfId="0" applyFont="1" applyAlignment="1">
      <alignment vertical="top" wrapText="1"/>
    </xf>
    <xf numFmtId="0" fontId="43" fillId="0" borderId="0" xfId="0" applyFont="1" applyAlignment="1">
      <alignment horizontal="center" vertical="center"/>
    </xf>
    <xf numFmtId="0" fontId="42" fillId="0" borderId="3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4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4" fillId="0" borderId="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4" fillId="0" borderId="8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49" fillId="0" borderId="7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176" fontId="51" fillId="0" borderId="11" xfId="0" applyNumberFormat="1" applyFont="1" applyBorder="1" applyAlignment="1">
      <alignment horizontal="center" vertical="center" wrapText="1"/>
    </xf>
    <xf numFmtId="176" fontId="51" fillId="0" borderId="0" xfId="0" applyNumberFormat="1" applyFont="1" applyAlignment="1">
      <alignment horizontal="center" vertical="center" wrapText="1"/>
    </xf>
    <xf numFmtId="176" fontId="51" fillId="0" borderId="0" xfId="0" applyNumberFormat="1" applyFont="1" applyFill="1" applyBorder="1" applyAlignment="1">
      <alignment horizontal="center" vertical="center" wrapText="1"/>
    </xf>
    <xf numFmtId="176" fontId="51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5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80" fontId="53" fillId="0" borderId="0" xfId="0" applyNumberFormat="1" applyFont="1" applyBorder="1" applyAlignment="1" applyProtection="1">
      <alignment horizontal="right" vertical="center" wrapText="1"/>
      <protection locked="0"/>
    </xf>
    <xf numFmtId="0" fontId="54" fillId="0" borderId="0" xfId="0" applyFont="1" applyBorder="1" applyAlignment="1">
      <alignment horizontal="justify" vertical="center" wrapText="1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176" fontId="51" fillId="0" borderId="11" xfId="0" applyNumberFormat="1" applyFont="1" applyFill="1" applyBorder="1" applyAlignment="1">
      <alignment horizontal="center" vertical="center" wrapText="1"/>
    </xf>
    <xf numFmtId="176" fontId="5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55" fillId="0" borderId="14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>
      <alignment vertical="center"/>
    </xf>
    <xf numFmtId="176" fontId="47" fillId="0" borderId="0" xfId="0" applyNumberFormat="1" applyFont="1" applyBorder="1" applyAlignment="1">
      <alignment horizontal="right" vertical="center" wrapText="1"/>
    </xf>
    <xf numFmtId="0" fontId="5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0" fillId="0" borderId="7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/>
    </xf>
    <xf numFmtId="0" fontId="40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8" fillId="0" borderId="0" xfId="0" applyFont="1">
      <alignment vertical="center"/>
    </xf>
    <xf numFmtId="3" fontId="0" fillId="0" borderId="0" xfId="0" applyNumberFormat="1">
      <alignment vertical="center"/>
    </xf>
    <xf numFmtId="0" fontId="40" fillId="0" borderId="15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 wrapText="1"/>
    </xf>
    <xf numFmtId="176" fontId="56" fillId="0" borderId="0" xfId="0" applyNumberFormat="1" applyFont="1" applyAlignment="1">
      <alignment horizontal="center" vertical="center" wrapText="1"/>
    </xf>
    <xf numFmtId="176" fontId="57" fillId="0" borderId="0" xfId="0" applyNumberFormat="1" applyFont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2" fillId="0" borderId="0" xfId="0" applyFont="1">
      <alignment vertical="center"/>
    </xf>
    <xf numFmtId="179" fontId="39" fillId="0" borderId="0" xfId="0" applyNumberFormat="1" applyFont="1" applyAlignment="1">
      <alignment horizontal="center" vertical="center"/>
    </xf>
    <xf numFmtId="0" fontId="40" fillId="0" borderId="2" xfId="0" applyFont="1" applyBorder="1" applyAlignment="1">
      <alignment horizontal="justify" vertical="top" wrapText="1"/>
    </xf>
    <xf numFmtId="0" fontId="42" fillId="0" borderId="1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right" vertical="center" wrapText="1"/>
    </xf>
    <xf numFmtId="0" fontId="60" fillId="0" borderId="14" xfId="0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39" fillId="0" borderId="3" xfId="0" applyFont="1" applyBorder="1">
      <alignment vertical="center"/>
    </xf>
    <xf numFmtId="0" fontId="52" fillId="0" borderId="20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top" wrapText="1"/>
    </xf>
    <xf numFmtId="177" fontId="0" fillId="0" borderId="0" xfId="0" applyNumberFormat="1">
      <alignment vertical="center"/>
    </xf>
    <xf numFmtId="0" fontId="6" fillId="0" borderId="0" xfId="0" applyFont="1" applyFill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9" fontId="61" fillId="0" borderId="0" xfId="0" applyNumberFormat="1" applyFont="1" applyBorder="1" applyAlignment="1" applyProtection="1">
      <alignment horizontal="center" vertical="center" wrapText="1"/>
      <protection locked="0"/>
    </xf>
    <xf numFmtId="179" fontId="62" fillId="0" borderId="21" xfId="0" applyNumberFormat="1" applyFont="1" applyBorder="1" applyAlignment="1" applyProtection="1">
      <alignment horizontal="center" vertical="center" wrapText="1"/>
      <protection locked="0"/>
    </xf>
    <xf numFmtId="179" fontId="62" fillId="0" borderId="0" xfId="0" applyNumberFormat="1" applyFont="1" applyBorder="1" applyAlignment="1" applyProtection="1">
      <alignment horizontal="center" vertical="center" wrapText="1"/>
      <protection locked="0"/>
    </xf>
    <xf numFmtId="179" fontId="0" fillId="0" borderId="0" xfId="0" applyNumberFormat="1" applyFont="1">
      <alignment vertical="center"/>
    </xf>
    <xf numFmtId="0" fontId="40" fillId="0" borderId="22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vertical="top" wrapText="1"/>
    </xf>
    <xf numFmtId="0" fontId="28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8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0" fontId="46" fillId="0" borderId="0" xfId="0" applyFont="1" applyAlignment="1">
      <alignment horizontal="right" vertical="center"/>
    </xf>
    <xf numFmtId="0" fontId="63" fillId="0" borderId="24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63" fillId="0" borderId="6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 wrapText="1"/>
    </xf>
    <xf numFmtId="0" fontId="64" fillId="0" borderId="18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46" fillId="0" borderId="4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55" fillId="0" borderId="25" xfId="0" applyFont="1" applyFill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 wrapText="1"/>
    </xf>
    <xf numFmtId="176" fontId="61" fillId="0" borderId="0" xfId="0" applyNumberFormat="1" applyFont="1" applyAlignment="1">
      <alignment horizontal="center" vertical="center" wrapText="1"/>
    </xf>
    <xf numFmtId="176" fontId="61" fillId="0" borderId="0" xfId="0" applyNumberFormat="1" applyFont="1" applyBorder="1" applyAlignment="1">
      <alignment horizontal="center" vertical="center" wrapText="1"/>
    </xf>
    <xf numFmtId="179" fontId="62" fillId="0" borderId="0" xfId="0" applyNumberFormat="1" applyFont="1" applyAlignment="1">
      <alignment horizontal="center" vertical="center" wrapText="1"/>
    </xf>
    <xf numFmtId="179" fontId="65" fillId="0" borderId="0" xfId="0" applyNumberFormat="1" applyFont="1" applyAlignment="1">
      <alignment horizontal="center" vertical="center" wrapText="1"/>
    </xf>
    <xf numFmtId="0" fontId="55" fillId="0" borderId="0" xfId="0" applyFont="1" applyAlignment="1">
      <alignment vertical="top" wrapText="1"/>
    </xf>
    <xf numFmtId="176" fontId="61" fillId="0" borderId="0" xfId="0" applyNumberFormat="1" applyFont="1" applyBorder="1" applyAlignment="1" applyProtection="1">
      <alignment horizontal="center" vertical="center" wrapText="1"/>
      <protection locked="0"/>
    </xf>
    <xf numFmtId="176" fontId="61" fillId="0" borderId="21" xfId="0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vertical="center" wrapText="1"/>
    </xf>
    <xf numFmtId="176" fontId="51" fillId="0" borderId="0" xfId="0" applyNumberFormat="1" applyFont="1" applyAlignment="1">
      <alignment horizontal="center" vertical="center"/>
    </xf>
    <xf numFmtId="176" fontId="56" fillId="0" borderId="0" xfId="0" applyNumberFormat="1" applyFont="1" applyAlignment="1">
      <alignment horizontal="center" vertical="center"/>
    </xf>
    <xf numFmtId="176" fontId="51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40" fillId="0" borderId="11" xfId="0" applyNumberFormat="1" applyFont="1" applyBorder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57" fillId="0" borderId="0" xfId="0" applyFont="1" applyFill="1" applyBorder="1" applyAlignment="1">
      <alignment horizontal="center" vertical="center" wrapText="1"/>
    </xf>
    <xf numFmtId="177" fontId="62" fillId="0" borderId="0" xfId="1" applyNumberFormat="1" applyFont="1" applyFill="1" applyBorder="1" applyAlignment="1">
      <alignment horizontal="center" vertical="center" wrapText="1" shrinkToFit="1"/>
    </xf>
    <xf numFmtId="177" fontId="62" fillId="0" borderId="0" xfId="0" applyNumberFormat="1" applyFont="1" applyBorder="1" applyAlignment="1">
      <alignment horizontal="center" vertical="center" wrapText="1"/>
    </xf>
    <xf numFmtId="177" fontId="62" fillId="0" borderId="0" xfId="0" applyNumberFormat="1" applyFont="1" applyFill="1" applyBorder="1" applyAlignment="1">
      <alignment horizontal="center" vertical="center" wrapText="1"/>
    </xf>
    <xf numFmtId="177" fontId="62" fillId="0" borderId="0" xfId="0" applyNumberFormat="1" applyFont="1" applyFill="1" applyBorder="1" applyAlignment="1">
      <alignment horizontal="center" vertical="center" wrapText="1" shrinkToFit="1"/>
    </xf>
    <xf numFmtId="177" fontId="52" fillId="0" borderId="0" xfId="1" applyNumberFormat="1" applyFont="1" applyBorder="1" applyAlignment="1">
      <alignment horizontal="center" vertical="center" wrapText="1" shrinkToFit="1"/>
    </xf>
    <xf numFmtId="177" fontId="52" fillId="0" borderId="0" xfId="0" applyNumberFormat="1" applyFont="1" applyBorder="1" applyAlignment="1">
      <alignment horizontal="center" vertical="center" wrapText="1" shrinkToFit="1"/>
    </xf>
    <xf numFmtId="0" fontId="55" fillId="0" borderId="21" xfId="0" applyFont="1" applyBorder="1" applyAlignment="1">
      <alignment horizontal="center" vertical="center" wrapText="1"/>
    </xf>
    <xf numFmtId="0" fontId="55" fillId="0" borderId="28" xfId="0" applyFont="1" applyBorder="1" applyAlignment="1">
      <alignment horizontal="center" vertical="center" wrapText="1"/>
    </xf>
    <xf numFmtId="0" fontId="71" fillId="0" borderId="0" xfId="0" applyFont="1">
      <alignment vertical="center"/>
    </xf>
    <xf numFmtId="179" fontId="0" fillId="0" borderId="0" xfId="0" applyNumberFormat="1" applyFont="1" applyAlignment="1">
      <alignment vertical="center" wrapText="1"/>
    </xf>
    <xf numFmtId="176" fontId="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42" fillId="0" borderId="13" xfId="0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179" fontId="61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177" fontId="57" fillId="0" borderId="0" xfId="0" applyNumberFormat="1" applyFont="1" applyFill="1" applyBorder="1" applyAlignment="1">
      <alignment horizontal="center" vertical="center" wrapText="1"/>
    </xf>
    <xf numFmtId="177" fontId="57" fillId="0" borderId="0" xfId="0" applyNumberFormat="1" applyFont="1" applyBorder="1" applyAlignment="1">
      <alignment horizontal="center" vertical="center" wrapText="1"/>
    </xf>
    <xf numFmtId="177" fontId="57" fillId="0" borderId="0" xfId="0" applyNumberFormat="1" applyFont="1" applyFill="1" applyBorder="1" applyAlignment="1">
      <alignment horizontal="center" vertical="center" wrapText="1" shrinkToFit="1"/>
    </xf>
    <xf numFmtId="177" fontId="57" fillId="0" borderId="0" xfId="0" applyNumberFormat="1" applyFont="1" applyBorder="1" applyAlignment="1">
      <alignment horizontal="center" vertical="center" wrapText="1" shrinkToFit="1"/>
    </xf>
    <xf numFmtId="176" fontId="51" fillId="0" borderId="0" xfId="0" quotePrefix="1" applyNumberFormat="1" applyFont="1" applyFill="1" applyBorder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24" fillId="0" borderId="0" xfId="0" applyNumberFormat="1" applyFont="1" applyBorder="1" applyAlignment="1" applyProtection="1">
      <alignment horizontal="center" vertical="center" wrapText="1"/>
      <protection locked="0"/>
    </xf>
    <xf numFmtId="179" fontId="24" fillId="0" borderId="11" xfId="0" applyNumberFormat="1" applyFont="1" applyBorder="1" applyAlignment="1">
      <alignment horizontal="center" vertical="center" wrapText="1"/>
    </xf>
    <xf numFmtId="176" fontId="24" fillId="0" borderId="0" xfId="0" applyNumberFormat="1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horizontal="center" vertical="center" wrapText="1"/>
    </xf>
    <xf numFmtId="179" fontId="24" fillId="0" borderId="0" xfId="0" applyNumberFormat="1" applyFont="1" applyAlignment="1">
      <alignment horizontal="center" vertical="center" wrapText="1"/>
    </xf>
    <xf numFmtId="179" fontId="24" fillId="0" borderId="0" xfId="0" applyNumberFormat="1" applyFont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179" fontId="24" fillId="0" borderId="0" xfId="0" applyNumberFormat="1" applyFont="1" applyFill="1" applyBorder="1" applyAlignment="1">
      <alignment horizontal="center" vertical="center" wrapText="1"/>
    </xf>
    <xf numFmtId="3" fontId="55" fillId="0" borderId="0" xfId="0" applyNumberFormat="1" applyFont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3" fontId="40" fillId="0" borderId="11" xfId="0" applyNumberFormat="1" applyFont="1" applyBorder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46" fillId="0" borderId="29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right" vertical="center" wrapText="1"/>
    </xf>
    <xf numFmtId="0" fontId="40" fillId="0" borderId="19" xfId="0" applyFont="1" applyBorder="1" applyAlignment="1">
      <alignment horizontal="center" vertical="center" wrapText="1"/>
    </xf>
    <xf numFmtId="176" fontId="55" fillId="0" borderId="0" xfId="0" applyNumberFormat="1" applyFont="1" applyAlignment="1">
      <alignment horizontal="center" vertical="center" wrapText="1"/>
    </xf>
    <xf numFmtId="0" fontId="52" fillId="0" borderId="30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left" vertical="center" wrapText="1"/>
    </xf>
    <xf numFmtId="0" fontId="52" fillId="0" borderId="15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5" fillId="0" borderId="0" xfId="0" applyFont="1" applyBorder="1" applyAlignment="1">
      <alignment horizontal="center" vertical="center" wrapText="1"/>
    </xf>
    <xf numFmtId="176" fontId="76" fillId="0" borderId="21" xfId="0" applyNumberFormat="1" applyFont="1" applyBorder="1" applyAlignment="1" applyProtection="1">
      <alignment horizontal="center" vertical="center" wrapText="1"/>
      <protection locked="0"/>
    </xf>
    <xf numFmtId="176" fontId="76" fillId="0" borderId="0" xfId="0" applyNumberFormat="1" applyFont="1" applyBorder="1" applyAlignment="1">
      <alignment horizontal="center" vertical="center" wrapText="1"/>
    </xf>
    <xf numFmtId="176" fontId="76" fillId="0" borderId="0" xfId="0" applyNumberFormat="1" applyFont="1" applyBorder="1" applyAlignment="1" applyProtection="1">
      <alignment horizontal="center" vertical="center" wrapText="1"/>
      <protection locked="0"/>
    </xf>
    <xf numFmtId="0" fontId="76" fillId="0" borderId="15" xfId="0" applyFont="1" applyBorder="1" applyAlignment="1">
      <alignment horizontal="center" vertical="center" wrapText="1"/>
    </xf>
    <xf numFmtId="179" fontId="7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7" fillId="0" borderId="0" xfId="0" applyFont="1" applyBorder="1" applyAlignment="1">
      <alignment horizontal="center" vertical="center" wrapText="1"/>
    </xf>
    <xf numFmtId="176" fontId="78" fillId="0" borderId="21" xfId="1" applyNumberFormat="1" applyFont="1" applyBorder="1" applyAlignment="1">
      <alignment horizontal="center" vertical="center" wrapText="1"/>
    </xf>
    <xf numFmtId="176" fontId="78" fillId="0" borderId="0" xfId="1" applyNumberFormat="1" applyFont="1" applyBorder="1" applyAlignment="1">
      <alignment horizontal="center" vertical="center" wrapText="1"/>
    </xf>
    <xf numFmtId="0" fontId="79" fillId="0" borderId="15" xfId="0" applyFont="1" applyBorder="1" applyAlignment="1">
      <alignment horizontal="center" vertical="center" wrapText="1"/>
    </xf>
    <xf numFmtId="179" fontId="78" fillId="0" borderId="0" xfId="0" applyNumberFormat="1" applyFont="1" applyBorder="1" applyAlignment="1">
      <alignment horizontal="center" vertical="center" wrapText="1"/>
    </xf>
    <xf numFmtId="0" fontId="80" fillId="0" borderId="0" xfId="0" applyFont="1" applyBorder="1" applyAlignment="1">
      <alignment horizontal="left" vertical="center" wrapText="1"/>
    </xf>
    <xf numFmtId="179" fontId="78" fillId="0" borderId="21" xfId="0" applyNumberFormat="1" applyFont="1" applyBorder="1" applyAlignment="1" applyProtection="1">
      <alignment horizontal="center" vertical="center" wrapText="1"/>
      <protection locked="0"/>
    </xf>
    <xf numFmtId="176" fontId="81" fillId="0" borderId="0" xfId="0" applyNumberFormat="1" applyFont="1" applyBorder="1" applyAlignment="1">
      <alignment horizontal="center" vertical="center" wrapText="1"/>
    </xf>
    <xf numFmtId="179" fontId="78" fillId="0" borderId="0" xfId="0" applyNumberFormat="1" applyFont="1" applyBorder="1" applyAlignment="1" applyProtection="1">
      <alignment horizontal="center" vertical="center" wrapText="1"/>
      <protection locked="0"/>
    </xf>
    <xf numFmtId="179" fontId="78" fillId="0" borderId="0" xfId="0" quotePrefix="1" applyNumberFormat="1" applyFont="1" applyBorder="1" applyAlignment="1" applyProtection="1">
      <alignment horizontal="center" vertical="center" wrapText="1"/>
      <protection locked="0"/>
    </xf>
    <xf numFmtId="0" fontId="82" fillId="0" borderId="15" xfId="0" applyFont="1" applyBorder="1" applyAlignment="1">
      <alignment horizontal="left" vertical="center" wrapText="1"/>
    </xf>
    <xf numFmtId="179" fontId="78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81" fillId="0" borderId="0" xfId="0" quotePrefix="1" applyNumberFormat="1" applyFont="1" applyBorder="1" applyAlignment="1">
      <alignment horizontal="center" vertical="center" wrapText="1"/>
    </xf>
    <xf numFmtId="0" fontId="80" fillId="0" borderId="0" xfId="0" applyFont="1" applyBorder="1" applyAlignment="1">
      <alignment horizontal="left" vertical="center" wrapText="1" shrinkToFit="1"/>
    </xf>
    <xf numFmtId="179" fontId="78" fillId="0" borderId="21" xfId="0" quotePrefix="1" applyNumberFormat="1" applyFont="1" applyBorder="1" applyAlignment="1" applyProtection="1">
      <alignment horizontal="center" vertical="center" wrapText="1"/>
      <protection locked="0"/>
    </xf>
    <xf numFmtId="179" fontId="76" fillId="0" borderId="0" xfId="0" applyNumberFormat="1" applyFont="1" applyBorder="1" applyAlignment="1" applyProtection="1">
      <alignment horizontal="center" vertical="center" wrapText="1"/>
      <protection locked="0"/>
    </xf>
    <xf numFmtId="0" fontId="80" fillId="0" borderId="3" xfId="0" applyFont="1" applyBorder="1" applyAlignment="1">
      <alignment horizontal="left" vertical="center" wrapText="1"/>
    </xf>
    <xf numFmtId="179" fontId="78" fillId="0" borderId="33" xfId="0" applyNumberFormat="1" applyFont="1" applyBorder="1" applyAlignment="1" applyProtection="1">
      <alignment horizontal="center" vertical="center" wrapText="1"/>
      <protection locked="0"/>
    </xf>
    <xf numFmtId="176" fontId="81" fillId="0" borderId="3" xfId="0" applyNumberFormat="1" applyFont="1" applyBorder="1" applyAlignment="1">
      <alignment horizontal="center" vertical="center" wrapText="1"/>
    </xf>
    <xf numFmtId="179" fontId="78" fillId="0" borderId="3" xfId="0" applyNumberFormat="1" applyFont="1" applyBorder="1" applyAlignment="1" applyProtection="1">
      <alignment horizontal="center" vertical="center" wrapText="1"/>
      <protection locked="0"/>
    </xf>
    <xf numFmtId="0" fontId="82" fillId="0" borderId="31" xfId="0" applyFont="1" applyBorder="1" applyAlignment="1">
      <alignment horizontal="left" vertical="center" wrapText="1"/>
    </xf>
    <xf numFmtId="179" fontId="7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3" fillId="0" borderId="15" xfId="0" applyFont="1" applyBorder="1" applyAlignment="1">
      <alignment horizontal="center" vertical="center" wrapText="1"/>
    </xf>
    <xf numFmtId="176" fontId="84" fillId="0" borderId="21" xfId="0" applyNumberFormat="1" applyFont="1" applyBorder="1" applyAlignment="1" applyProtection="1">
      <alignment horizontal="center" vertical="center" wrapText="1"/>
      <protection locked="0"/>
    </xf>
    <xf numFmtId="176" fontId="84" fillId="0" borderId="0" xfId="0" applyNumberFormat="1" applyFont="1" applyBorder="1" applyAlignment="1" applyProtection="1">
      <alignment horizontal="center" vertical="center" wrapText="1"/>
      <protection locked="0"/>
    </xf>
    <xf numFmtId="0" fontId="83" fillId="0" borderId="13" xfId="0" applyFont="1" applyBorder="1" applyAlignment="1">
      <alignment horizontal="center" vertical="center" wrapText="1"/>
    </xf>
    <xf numFmtId="0" fontId="86" fillId="0" borderId="15" xfId="0" applyFont="1" applyBorder="1" applyAlignment="1">
      <alignment horizontal="center" vertical="center" wrapText="1"/>
    </xf>
    <xf numFmtId="0" fontId="84" fillId="0" borderId="0" xfId="0" applyFont="1" applyBorder="1" applyAlignment="1">
      <alignment horizontal="right" vertical="center" wrapText="1"/>
    </xf>
    <xf numFmtId="0" fontId="86" fillId="0" borderId="13" xfId="0" applyFont="1" applyBorder="1" applyAlignment="1">
      <alignment horizontal="center" vertical="center" wrapText="1"/>
    </xf>
    <xf numFmtId="0" fontId="87" fillId="0" borderId="0" xfId="0" applyFont="1" applyAlignment="1">
      <alignment vertical="center" wrapText="1"/>
    </xf>
    <xf numFmtId="176" fontId="89" fillId="0" borderId="11" xfId="0" applyNumberFormat="1" applyFont="1" applyBorder="1" applyAlignment="1">
      <alignment horizontal="center" vertical="center" wrapText="1"/>
    </xf>
    <xf numFmtId="176" fontId="84" fillId="0" borderId="0" xfId="0" applyNumberFormat="1" applyFont="1" applyBorder="1" applyAlignment="1">
      <alignment horizontal="center" vertical="center" wrapText="1"/>
    </xf>
    <xf numFmtId="176" fontId="89" fillId="0" borderId="0" xfId="0" applyNumberFormat="1" applyFont="1" applyAlignment="1">
      <alignment horizontal="center" vertical="center" wrapText="1"/>
    </xf>
    <xf numFmtId="0" fontId="90" fillId="0" borderId="13" xfId="0" applyFont="1" applyBorder="1" applyAlignment="1">
      <alignment horizontal="center" vertical="center" wrapText="1"/>
    </xf>
    <xf numFmtId="176" fontId="89" fillId="0" borderId="0" xfId="0" applyNumberFormat="1" applyFont="1" applyAlignment="1">
      <alignment horizontal="center" vertical="center"/>
    </xf>
    <xf numFmtId="0" fontId="89" fillId="0" borderId="11" xfId="0" applyFont="1" applyBorder="1" applyAlignment="1">
      <alignment horizontal="right" vertical="center" wrapText="1"/>
    </xf>
    <xf numFmtId="0" fontId="89" fillId="0" borderId="0" xfId="0" applyFont="1" applyBorder="1" applyAlignment="1">
      <alignment horizontal="right" vertical="center" wrapText="1"/>
    </xf>
    <xf numFmtId="0" fontId="89" fillId="0" borderId="0" xfId="0" applyFont="1" applyAlignment="1">
      <alignment horizontal="right" vertical="center" wrapText="1"/>
    </xf>
    <xf numFmtId="0" fontId="87" fillId="0" borderId="0" xfId="0" applyFont="1" applyAlignment="1">
      <alignment vertical="center"/>
    </xf>
    <xf numFmtId="0" fontId="96" fillId="0" borderId="21" xfId="0" applyFont="1" applyFill="1" applyBorder="1" applyAlignment="1">
      <alignment horizontal="center" vertical="center" shrinkToFit="1"/>
    </xf>
    <xf numFmtId="0" fontId="96" fillId="0" borderId="0" xfId="0" applyNumberFormat="1" applyFont="1" applyFill="1" applyBorder="1" applyAlignment="1">
      <alignment horizontal="center" vertical="center"/>
    </xf>
    <xf numFmtId="3" fontId="96" fillId="0" borderId="0" xfId="0" applyNumberFormat="1" applyFont="1" applyFill="1" applyBorder="1" applyAlignment="1">
      <alignment horizontal="center" vertical="center"/>
    </xf>
    <xf numFmtId="3" fontId="96" fillId="0" borderId="0" xfId="0" applyNumberFormat="1" applyFont="1" applyFill="1" applyBorder="1" applyAlignment="1">
      <alignment horizontal="center" vertical="center" shrinkToFit="1"/>
    </xf>
    <xf numFmtId="0" fontId="83" fillId="0" borderId="32" xfId="0" applyFont="1" applyBorder="1" applyAlignment="1">
      <alignment horizontal="center" vertical="center" wrapText="1"/>
    </xf>
    <xf numFmtId="0" fontId="85" fillId="0" borderId="15" xfId="0" applyFont="1" applyBorder="1" applyAlignment="1">
      <alignment horizontal="center" vertical="center" wrapText="1"/>
    </xf>
    <xf numFmtId="177" fontId="85" fillId="0" borderId="0" xfId="0" applyNumberFormat="1" applyFont="1" applyBorder="1" applyAlignment="1">
      <alignment horizontal="center" vertical="center"/>
    </xf>
    <xf numFmtId="0" fontId="85" fillId="0" borderId="13" xfId="0" applyFont="1" applyBorder="1" applyAlignment="1">
      <alignment horizontal="center" vertical="center" wrapText="1"/>
    </xf>
    <xf numFmtId="0" fontId="75" fillId="0" borderId="15" xfId="0" applyFont="1" applyBorder="1">
      <alignment vertical="center"/>
    </xf>
    <xf numFmtId="0" fontId="75" fillId="0" borderId="0" xfId="0" applyFont="1" applyBorder="1" applyAlignment="1">
      <alignment vertical="center" wrapText="1"/>
    </xf>
    <xf numFmtId="0" fontId="75" fillId="0" borderId="15" xfId="0" applyFont="1" applyBorder="1" applyAlignment="1">
      <alignment vertical="center" wrapText="1"/>
    </xf>
    <xf numFmtId="0" fontId="75" fillId="0" borderId="0" xfId="0" applyFont="1" applyFill="1" applyBorder="1" applyAlignment="1">
      <alignment vertical="center" wrapText="1"/>
    </xf>
    <xf numFmtId="0" fontId="71" fillId="0" borderId="0" xfId="0" applyFont="1" applyBorder="1" applyAlignment="1">
      <alignment vertical="center" wrapText="1"/>
    </xf>
    <xf numFmtId="0" fontId="83" fillId="0" borderId="0" xfId="0" applyFont="1" applyBorder="1" applyAlignment="1">
      <alignment horizontal="center" vertical="center" wrapText="1"/>
    </xf>
    <xf numFmtId="0" fontId="83" fillId="0" borderId="0" xfId="0" quotePrefix="1" applyFont="1" applyBorder="1" applyAlignment="1">
      <alignment horizontal="center" vertical="center" wrapText="1"/>
    </xf>
    <xf numFmtId="0" fontId="83" fillId="0" borderId="11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3" fillId="0" borderId="11" xfId="0" applyFont="1" applyBorder="1" applyAlignment="1">
      <alignment horizontal="right" vertical="center" wrapText="1"/>
    </xf>
    <xf numFmtId="0" fontId="83" fillId="0" borderId="0" xfId="0" applyFont="1" applyAlignment="1">
      <alignment horizontal="right" vertical="center" wrapText="1"/>
    </xf>
    <xf numFmtId="0" fontId="93" fillId="0" borderId="0" xfId="0" applyFont="1" applyAlignment="1">
      <alignment horizontal="center" vertical="center" wrapText="1"/>
    </xf>
    <xf numFmtId="176" fontId="83" fillId="0" borderId="0" xfId="0" applyNumberFormat="1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90" fillId="0" borderId="11" xfId="0" applyFont="1" applyBorder="1" applyAlignment="1">
      <alignment horizontal="center" vertical="center" wrapText="1"/>
    </xf>
    <xf numFmtId="3" fontId="90" fillId="0" borderId="0" xfId="0" applyNumberFormat="1" applyFont="1" applyAlignment="1">
      <alignment horizontal="center" vertical="center" wrapText="1"/>
    </xf>
    <xf numFmtId="0" fontId="83" fillId="0" borderId="0" xfId="0" applyFont="1" applyBorder="1" applyAlignment="1">
      <alignment horizontal="center" vertical="center" wrapText="1"/>
    </xf>
    <xf numFmtId="0" fontId="91" fillId="0" borderId="11" xfId="0" applyFont="1" applyBorder="1" applyAlignment="1">
      <alignment horizontal="center" vertical="center" wrapText="1"/>
    </xf>
    <xf numFmtId="0" fontId="90" fillId="0" borderId="0" xfId="0" applyFont="1" applyBorder="1" applyAlignment="1">
      <alignment horizontal="center" vertical="center" wrapText="1"/>
    </xf>
    <xf numFmtId="0" fontId="83" fillId="0" borderId="31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/>
    </xf>
    <xf numFmtId="0" fontId="93" fillId="0" borderId="3" xfId="0" applyFont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center" vertical="center" wrapText="1"/>
    </xf>
    <xf numFmtId="0" fontId="83" fillId="0" borderId="3" xfId="0" quotePrefix="1" applyFont="1" applyBorder="1" applyAlignment="1">
      <alignment horizontal="center" vertical="center"/>
    </xf>
    <xf numFmtId="0" fontId="93" fillId="0" borderId="3" xfId="0" applyFont="1" applyBorder="1" applyAlignment="1">
      <alignment horizontal="center" vertical="center"/>
    </xf>
    <xf numFmtId="176" fontId="98" fillId="0" borderId="0" xfId="0" applyNumberFormat="1" applyFont="1">
      <alignment vertical="center"/>
    </xf>
    <xf numFmtId="0" fontId="99" fillId="0" borderId="0" xfId="0" applyFont="1">
      <alignment vertical="center"/>
    </xf>
    <xf numFmtId="0" fontId="100" fillId="0" borderId="0" xfId="0" applyFont="1">
      <alignment vertical="center"/>
    </xf>
    <xf numFmtId="176" fontId="85" fillId="0" borderId="21" xfId="0" applyNumberFormat="1" applyFont="1" applyBorder="1" applyAlignment="1" applyProtection="1">
      <alignment horizontal="center" vertical="center" wrapText="1"/>
      <protection locked="0"/>
    </xf>
    <xf numFmtId="176" fontId="85" fillId="0" borderId="0" xfId="0" applyNumberFormat="1" applyFont="1" applyBorder="1" applyAlignment="1" applyProtection="1">
      <alignment horizontal="center" vertical="center" wrapText="1"/>
      <protection locked="0"/>
    </xf>
    <xf numFmtId="176" fontId="85" fillId="0" borderId="0" xfId="0" quotePrefix="1" applyNumberFormat="1" applyFont="1" applyBorder="1" applyAlignment="1" applyProtection="1">
      <alignment horizontal="center" vertical="center" wrapText="1"/>
      <protection locked="0"/>
    </xf>
    <xf numFmtId="179" fontId="29" fillId="0" borderId="0" xfId="0" applyNumberFormat="1" applyFont="1">
      <alignment vertical="center"/>
    </xf>
    <xf numFmtId="0" fontId="55" fillId="0" borderId="76" xfId="0" applyFont="1" applyFill="1" applyBorder="1" applyAlignment="1">
      <alignment horizontal="center" vertical="center"/>
    </xf>
    <xf numFmtId="0" fontId="69" fillId="0" borderId="0" xfId="0" applyFont="1" applyBorder="1" applyAlignment="1">
      <alignment horizontal="justify" vertical="top" wrapText="1"/>
    </xf>
    <xf numFmtId="0" fontId="75" fillId="0" borderId="0" xfId="1" applyNumberFormat="1" applyFont="1" applyBorder="1" applyAlignment="1">
      <alignment horizontal="center" vertical="center" wrapText="1"/>
    </xf>
    <xf numFmtId="0" fontId="88" fillId="0" borderId="0" xfId="1" applyNumberFormat="1" applyFont="1" applyBorder="1" applyAlignment="1">
      <alignment horizontal="center" vertical="center" wrapText="1"/>
    </xf>
    <xf numFmtId="3" fontId="88" fillId="0" borderId="0" xfId="1" applyNumberFormat="1" applyFont="1" applyBorder="1" applyAlignment="1">
      <alignment horizontal="center" vertical="center" wrapText="1"/>
    </xf>
    <xf numFmtId="0" fontId="75" fillId="0" borderId="11" xfId="0" applyNumberFormat="1" applyFont="1" applyBorder="1" applyAlignment="1">
      <alignment horizontal="center" vertical="center" wrapText="1"/>
    </xf>
    <xf numFmtId="3" fontId="75" fillId="0" borderId="0" xfId="1" applyNumberFormat="1" applyFont="1" applyBorder="1" applyAlignment="1">
      <alignment horizontal="center" vertical="center" wrapText="1"/>
    </xf>
    <xf numFmtId="0" fontId="75" fillId="0" borderId="0" xfId="1" quotePrefix="1" applyNumberFormat="1" applyFont="1" applyBorder="1" applyAlignment="1">
      <alignment horizontal="center" vertical="center" wrapText="1"/>
    </xf>
    <xf numFmtId="3" fontId="88" fillId="0" borderId="21" xfId="1" applyNumberFormat="1" applyFont="1" applyBorder="1" applyAlignment="1">
      <alignment horizontal="center" vertical="center" wrapText="1"/>
    </xf>
    <xf numFmtId="0" fontId="75" fillId="0" borderId="11" xfId="1" applyNumberFormat="1" applyFont="1" applyBorder="1" applyAlignment="1">
      <alignment horizontal="center" vertical="center" wrapText="1"/>
    </xf>
    <xf numFmtId="179" fontId="92" fillId="0" borderId="0" xfId="1" applyNumberFormat="1" applyFont="1" applyBorder="1" applyAlignment="1">
      <alignment horizontal="center" vertical="center" wrapText="1"/>
    </xf>
    <xf numFmtId="176" fontId="92" fillId="0" borderId="0" xfId="1" applyNumberFormat="1" applyFont="1" applyAlignment="1">
      <alignment horizontal="center" vertical="center" wrapText="1"/>
    </xf>
    <xf numFmtId="179" fontId="92" fillId="0" borderId="0" xfId="1" applyNumberFormat="1" applyFont="1" applyBorder="1" applyAlignment="1">
      <alignment horizontal="center" vertical="center"/>
    </xf>
    <xf numFmtId="176" fontId="93" fillId="0" borderId="0" xfId="1" quotePrefix="1" applyNumberFormat="1" applyFont="1" applyAlignment="1">
      <alignment horizontal="center" vertical="center" wrapText="1"/>
    </xf>
    <xf numFmtId="176" fontId="93" fillId="0" borderId="0" xfId="1" applyNumberFormat="1" applyFont="1" applyAlignment="1">
      <alignment horizontal="center" vertical="center" wrapText="1"/>
    </xf>
    <xf numFmtId="176" fontId="92" fillId="0" borderId="0" xfId="1" applyNumberFormat="1" applyFont="1" applyBorder="1" applyAlignment="1">
      <alignment horizontal="center" vertical="center" wrapText="1"/>
    </xf>
    <xf numFmtId="176" fontId="92" fillId="0" borderId="11" xfId="1" applyNumberFormat="1" applyFont="1" applyBorder="1" applyAlignment="1">
      <alignment horizontal="center" vertical="center" wrapText="1"/>
    </xf>
    <xf numFmtId="179" fontId="92" fillId="0" borderId="11" xfId="1" applyNumberFormat="1" applyFont="1" applyBorder="1" applyAlignment="1">
      <alignment horizontal="center" vertical="center" wrapText="1"/>
    </xf>
    <xf numFmtId="179" fontId="92" fillId="0" borderId="11" xfId="1" applyNumberFormat="1" applyFont="1" applyBorder="1" applyAlignment="1">
      <alignment horizontal="center" vertical="center"/>
    </xf>
    <xf numFmtId="176" fontId="92" fillId="0" borderId="0" xfId="1" quotePrefix="1" applyNumberFormat="1" applyFont="1" applyAlignment="1">
      <alignment horizontal="center" vertical="center" wrapText="1"/>
    </xf>
    <xf numFmtId="176" fontId="92" fillId="0" borderId="0" xfId="1" quotePrefix="1" applyNumberFormat="1" applyFont="1" applyBorder="1" applyAlignment="1">
      <alignment horizontal="center" vertical="center" wrapText="1"/>
    </xf>
    <xf numFmtId="176" fontId="51" fillId="0" borderId="0" xfId="1" applyNumberFormat="1" applyFont="1" applyAlignment="1">
      <alignment horizontal="center" vertical="center" wrapText="1"/>
    </xf>
    <xf numFmtId="176" fontId="92" fillId="0" borderId="21" xfId="1" applyNumberFormat="1" applyFont="1" applyBorder="1" applyAlignment="1">
      <alignment horizontal="center" vertical="center" wrapText="1"/>
    </xf>
    <xf numFmtId="176" fontId="92" fillId="0" borderId="21" xfId="1" quotePrefix="1" applyNumberFormat="1" applyFont="1" applyBorder="1" applyAlignment="1">
      <alignment horizontal="center" vertical="center" wrapText="1"/>
    </xf>
    <xf numFmtId="176" fontId="75" fillId="0" borderId="0" xfId="1" applyNumberFormat="1" applyFont="1" applyAlignment="1">
      <alignment horizontal="center" vertical="center"/>
    </xf>
    <xf numFmtId="0" fontId="93" fillId="0" borderId="11" xfId="0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93" fillId="0" borderId="0" xfId="0" quotePrefix="1" applyFont="1" applyAlignment="1">
      <alignment horizontal="center" vertical="center" wrapText="1"/>
    </xf>
    <xf numFmtId="0" fontId="93" fillId="0" borderId="0" xfId="0" applyFont="1" applyFill="1" applyAlignment="1">
      <alignment horizontal="center" vertical="center" wrapText="1"/>
    </xf>
    <xf numFmtId="0" fontId="97" fillId="0" borderId="0" xfId="0" quotePrefix="1" applyFont="1" applyAlignment="1">
      <alignment horizontal="center" vertical="center" wrapText="1"/>
    </xf>
    <xf numFmtId="0" fontId="93" fillId="0" borderId="0" xfId="0" quotePrefix="1" applyFont="1" applyBorder="1" applyAlignment="1">
      <alignment horizontal="center" vertical="center" wrapText="1"/>
    </xf>
    <xf numFmtId="0" fontId="93" fillId="0" borderId="11" xfId="0" quotePrefix="1" applyFont="1" applyBorder="1" applyAlignment="1">
      <alignment horizontal="center" vertical="center" wrapText="1"/>
    </xf>
    <xf numFmtId="0" fontId="83" fillId="0" borderId="11" xfId="0" applyFont="1" applyBorder="1" applyAlignment="1">
      <alignment horizontal="center" vertical="center" wrapText="1"/>
    </xf>
    <xf numFmtId="3" fontId="83" fillId="0" borderId="0" xfId="0" applyNumberFormat="1" applyFont="1" applyBorder="1" applyAlignment="1">
      <alignment horizontal="center" vertical="center" wrapText="1"/>
    </xf>
    <xf numFmtId="0" fontId="93" fillId="0" borderId="13" xfId="0" applyFont="1" applyBorder="1" applyAlignment="1">
      <alignment horizontal="center" vertical="center" wrapText="1"/>
    </xf>
    <xf numFmtId="3" fontId="93" fillId="0" borderId="0" xfId="0" applyNumberFormat="1" applyFont="1" applyAlignment="1">
      <alignment horizontal="center" vertical="center" wrapText="1"/>
    </xf>
    <xf numFmtId="3" fontId="93" fillId="0" borderId="0" xfId="0" quotePrefix="1" applyNumberFormat="1" applyFont="1" applyAlignment="1">
      <alignment horizontal="center" vertical="center" wrapText="1"/>
    </xf>
    <xf numFmtId="3" fontId="93" fillId="0" borderId="0" xfId="0" applyNumberFormat="1" applyFont="1" applyBorder="1" applyAlignment="1">
      <alignment horizontal="center" vertical="center" wrapText="1"/>
    </xf>
    <xf numFmtId="176" fontId="92" fillId="0" borderId="76" xfId="1" applyNumberFormat="1" applyFont="1" applyBorder="1" applyAlignment="1">
      <alignment horizontal="center" vertical="center" wrapText="1"/>
    </xf>
    <xf numFmtId="176" fontId="93" fillId="0" borderId="76" xfId="1" applyNumberFormat="1" applyFont="1" applyBorder="1" applyAlignment="1">
      <alignment horizontal="center" vertical="center" wrapText="1"/>
    </xf>
    <xf numFmtId="176" fontId="93" fillId="0" borderId="76" xfId="1" quotePrefix="1" applyNumberFormat="1" applyFont="1" applyBorder="1" applyAlignment="1">
      <alignment horizontal="center" vertical="center" wrapText="1"/>
    </xf>
    <xf numFmtId="0" fontId="93" fillId="0" borderId="77" xfId="0" applyFont="1" applyBorder="1" applyAlignment="1">
      <alignment horizontal="center" vertical="center" wrapText="1"/>
    </xf>
    <xf numFmtId="176" fontId="92" fillId="0" borderId="78" xfId="1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vertical="top" wrapText="1"/>
    </xf>
    <xf numFmtId="176" fontId="92" fillId="0" borderId="79" xfId="1" applyNumberFormat="1" applyFont="1" applyBorder="1" applyAlignment="1">
      <alignment horizontal="center" vertical="center" wrapText="1"/>
    </xf>
    <xf numFmtId="176" fontId="93" fillId="0" borderId="79" xfId="1" quotePrefix="1" applyNumberFormat="1" applyFont="1" applyBorder="1" applyAlignment="1">
      <alignment horizontal="center" vertical="center" wrapText="1"/>
    </xf>
    <xf numFmtId="179" fontId="93" fillId="0" borderId="79" xfId="1" applyNumberFormat="1" applyFont="1" applyBorder="1" applyAlignment="1">
      <alignment horizontal="center" vertical="center"/>
    </xf>
    <xf numFmtId="179" fontId="93" fillId="0" borderId="76" xfId="1" applyNumberFormat="1" applyFont="1" applyBorder="1" applyAlignment="1">
      <alignment horizontal="center" vertical="center"/>
    </xf>
    <xf numFmtId="179" fontId="92" fillId="0" borderId="76" xfId="1" applyNumberFormat="1" applyFont="1" applyBorder="1" applyAlignment="1">
      <alignment horizontal="center" vertical="center"/>
    </xf>
    <xf numFmtId="179" fontId="92" fillId="0" borderId="79" xfId="1" applyNumberFormat="1" applyFont="1" applyBorder="1" applyAlignment="1">
      <alignment horizontal="center" vertical="center" wrapText="1"/>
    </xf>
    <xf numFmtId="179" fontId="92" fillId="0" borderId="76" xfId="1" applyNumberFormat="1" applyFont="1" applyBorder="1" applyAlignment="1">
      <alignment horizontal="center" vertical="center" wrapText="1"/>
    </xf>
    <xf numFmtId="3" fontId="88" fillId="0" borderId="78" xfId="1" applyNumberFormat="1" applyFont="1" applyBorder="1" applyAlignment="1">
      <alignment horizontal="center" vertical="center" wrapText="1"/>
    </xf>
    <xf numFmtId="3" fontId="88" fillId="0" borderId="76" xfId="1" applyNumberFormat="1" applyFont="1" applyBorder="1" applyAlignment="1">
      <alignment horizontal="center" vertical="center" wrapText="1"/>
    </xf>
    <xf numFmtId="0" fontId="88" fillId="0" borderId="76" xfId="1" applyNumberFormat="1" applyFont="1" applyBorder="1" applyAlignment="1">
      <alignment horizontal="center" vertical="center" wrapText="1"/>
    </xf>
    <xf numFmtId="0" fontId="75" fillId="0" borderId="79" xfId="1" applyNumberFormat="1" applyFont="1" applyBorder="1" applyAlignment="1">
      <alignment horizontal="center" vertical="center" wrapText="1"/>
    </xf>
    <xf numFmtId="0" fontId="75" fillId="0" borderId="76" xfId="1" applyNumberFormat="1" applyFont="1" applyBorder="1" applyAlignment="1">
      <alignment horizontal="center" vertical="center" wrapText="1"/>
    </xf>
    <xf numFmtId="0" fontId="75" fillId="0" borderId="76" xfId="1" quotePrefix="1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vertical="top" wrapText="1"/>
    </xf>
    <xf numFmtId="0" fontId="93" fillId="0" borderId="79" xfId="0" quotePrefix="1" applyFont="1" applyBorder="1" applyAlignment="1">
      <alignment horizontal="center" vertical="center" wrapText="1"/>
    </xf>
    <xf numFmtId="0" fontId="93" fillId="0" borderId="76" xfId="0" quotePrefix="1" applyFont="1" applyBorder="1" applyAlignment="1">
      <alignment horizontal="center" vertical="center" wrapText="1"/>
    </xf>
    <xf numFmtId="0" fontId="69" fillId="0" borderId="0" xfId="0" applyFont="1" applyBorder="1" applyAlignment="1">
      <alignment vertical="top" wrapText="1"/>
    </xf>
    <xf numFmtId="0" fontId="93" fillId="0" borderId="79" xfId="0" applyFont="1" applyBorder="1" applyAlignment="1">
      <alignment horizontal="center" vertical="center" wrapText="1"/>
    </xf>
    <xf numFmtId="3" fontId="93" fillId="0" borderId="76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vertical="top" wrapText="1"/>
    </xf>
    <xf numFmtId="0" fontId="93" fillId="0" borderId="76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65" fillId="0" borderId="13" xfId="0" applyFont="1" applyBorder="1" applyAlignment="1">
      <alignment horizontal="center" vertical="center" wrapText="1"/>
    </xf>
    <xf numFmtId="0" fontId="65" fillId="0" borderId="19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65" fillId="0" borderId="34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justify" vertical="top" wrapText="1"/>
    </xf>
    <xf numFmtId="0" fontId="61" fillId="0" borderId="24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35" xfId="0" applyFont="1" applyBorder="1" applyAlignment="1">
      <alignment horizontal="center" vertical="center" wrapText="1"/>
    </xf>
    <xf numFmtId="0" fontId="65" fillId="0" borderId="6" xfId="0" applyFont="1" applyBorder="1" applyAlignment="1">
      <alignment horizontal="center" vertical="center" wrapText="1"/>
    </xf>
    <xf numFmtId="0" fontId="65" fillId="0" borderId="36" xfId="0" applyFont="1" applyBorder="1" applyAlignment="1">
      <alignment horizontal="center" vertical="center" wrapText="1"/>
    </xf>
    <xf numFmtId="0" fontId="65" fillId="0" borderId="37" xfId="0" applyFont="1" applyBorder="1" applyAlignment="1">
      <alignment horizontal="center" vertical="center" wrapText="1"/>
    </xf>
    <xf numFmtId="0" fontId="65" fillId="0" borderId="38" xfId="0" applyFont="1" applyBorder="1" applyAlignment="1">
      <alignment horizontal="center" vertical="center" wrapText="1"/>
    </xf>
    <xf numFmtId="0" fontId="63" fillId="0" borderId="41" xfId="0" applyFont="1" applyBorder="1" applyAlignment="1">
      <alignment horizontal="center" vertical="center" wrapText="1"/>
    </xf>
    <xf numFmtId="0" fontId="63" fillId="0" borderId="25" xfId="0" applyFont="1" applyBorder="1" applyAlignment="1">
      <alignment horizontal="center" vertical="center" wrapText="1"/>
    </xf>
    <xf numFmtId="0" fontId="63" fillId="0" borderId="42" xfId="0" applyFont="1" applyBorder="1" applyAlignment="1">
      <alignment horizontal="center" vertical="center" wrapText="1"/>
    </xf>
    <xf numFmtId="0" fontId="61" fillId="0" borderId="43" xfId="0" applyFont="1" applyBorder="1" applyAlignment="1">
      <alignment horizontal="center" vertical="center" wrapText="1"/>
    </xf>
    <xf numFmtId="0" fontId="61" fillId="0" borderId="4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65" fillId="0" borderId="23" xfId="0" applyFont="1" applyBorder="1" applyAlignment="1">
      <alignment horizontal="center" vertical="center" wrapText="1"/>
    </xf>
    <xf numFmtId="0" fontId="65" fillId="0" borderId="39" xfId="0" applyFont="1" applyBorder="1" applyAlignment="1">
      <alignment horizontal="center" vertical="center" wrapText="1"/>
    </xf>
    <xf numFmtId="0" fontId="65" fillId="0" borderId="40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65" fillId="0" borderId="29" xfId="0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18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61" fillId="0" borderId="13" xfId="0" applyFont="1" applyBorder="1" applyAlignment="1">
      <alignment horizontal="center" vertical="center" wrapText="1"/>
    </xf>
    <xf numFmtId="0" fontId="61" fillId="0" borderId="37" xfId="0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 wrapText="1"/>
    </xf>
    <xf numFmtId="0" fontId="61" fillId="0" borderId="23" xfId="0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9" fillId="0" borderId="6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72" fillId="0" borderId="8" xfId="0" applyFont="1" applyBorder="1" applyAlignment="1">
      <alignment horizontal="center" vertical="center" wrapText="1"/>
    </xf>
    <xf numFmtId="0" fontId="72" fillId="0" borderId="34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73" fillId="0" borderId="29" xfId="0" applyFont="1" applyBorder="1" applyAlignment="1">
      <alignment horizontal="center" vertical="center" wrapText="1"/>
    </xf>
    <xf numFmtId="0" fontId="73" fillId="0" borderId="23" xfId="0" applyFont="1" applyBorder="1" applyAlignment="1">
      <alignment horizontal="center" vertical="center" wrapText="1"/>
    </xf>
    <xf numFmtId="0" fontId="48" fillId="0" borderId="46" xfId="0" applyFont="1" applyBorder="1" applyAlignment="1">
      <alignment horizontal="center" vertical="center" wrapText="1"/>
    </xf>
    <xf numFmtId="0" fontId="48" fillId="0" borderId="47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72" fillId="0" borderId="29" xfId="0" applyFont="1" applyBorder="1" applyAlignment="1">
      <alignment horizontal="center" vertical="center" wrapText="1"/>
    </xf>
    <xf numFmtId="0" fontId="72" fillId="0" borderId="23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60" fillId="0" borderId="48" xfId="0" applyFont="1" applyBorder="1" applyAlignment="1">
      <alignment horizontal="center" vertical="center" wrapText="1"/>
    </xf>
    <xf numFmtId="0" fontId="60" fillId="0" borderId="18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13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right" vertical="center" wrapText="1"/>
    </xf>
    <xf numFmtId="0" fontId="42" fillId="0" borderId="3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right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0" fontId="55" fillId="0" borderId="44" xfId="0" applyFont="1" applyBorder="1" applyAlignment="1">
      <alignment horizontal="center" vertical="center" wrapText="1"/>
    </xf>
    <xf numFmtId="0" fontId="55" fillId="0" borderId="50" xfId="0" applyFont="1" applyFill="1" applyBorder="1" applyAlignment="1">
      <alignment horizontal="center" vertical="center" wrapText="1"/>
    </xf>
    <xf numFmtId="0" fontId="55" fillId="0" borderId="51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justify" vertical="top" wrapText="1"/>
    </xf>
    <xf numFmtId="0" fontId="40" fillId="0" borderId="5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40" fillId="0" borderId="54" xfId="0" applyFont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176" fontId="40" fillId="0" borderId="26" xfId="0" applyNumberFormat="1" applyFont="1" applyBorder="1" applyAlignment="1">
      <alignment horizontal="center" vertical="center" wrapText="1"/>
    </xf>
    <xf numFmtId="176" fontId="40" fillId="0" borderId="28" xfId="0" applyNumberFormat="1" applyFont="1" applyBorder="1" applyAlignment="1">
      <alignment horizontal="center" vertical="center" wrapText="1"/>
    </xf>
    <xf numFmtId="176" fontId="55" fillId="0" borderId="28" xfId="1" applyNumberFormat="1" applyFont="1" applyFill="1" applyBorder="1" applyAlignment="1">
      <alignment horizontal="center" vertical="center" wrapText="1"/>
    </xf>
    <xf numFmtId="176" fontId="40" fillId="0" borderId="11" xfId="0" applyNumberFormat="1" applyFont="1" applyBorder="1" applyAlignment="1">
      <alignment horizontal="center" vertical="center" wrapText="1"/>
    </xf>
    <xf numFmtId="176" fontId="40" fillId="0" borderId="0" xfId="0" applyNumberFormat="1" applyFont="1" applyBorder="1" applyAlignment="1">
      <alignment horizontal="center" vertical="center" wrapText="1"/>
    </xf>
    <xf numFmtId="176" fontId="55" fillId="0" borderId="0" xfId="1" applyNumberFormat="1" applyFont="1" applyFill="1" applyBorder="1" applyAlignment="1">
      <alignment horizontal="center" vertical="center" wrapText="1"/>
    </xf>
    <xf numFmtId="176" fontId="55" fillId="0" borderId="11" xfId="0" applyNumberFormat="1" applyFont="1" applyBorder="1" applyAlignment="1">
      <alignment horizontal="center" vertical="center" wrapText="1"/>
    </xf>
    <xf numFmtId="176" fontId="55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top" wrapText="1"/>
    </xf>
    <xf numFmtId="0" fontId="55" fillId="0" borderId="0" xfId="0" applyFont="1" applyAlignment="1">
      <alignment horizontal="right" vertical="center"/>
    </xf>
    <xf numFmtId="179" fontId="55" fillId="0" borderId="11" xfId="0" applyNumberFormat="1" applyFont="1" applyBorder="1" applyAlignment="1">
      <alignment horizontal="center" vertical="center" wrapText="1"/>
    </xf>
    <xf numFmtId="179" fontId="55" fillId="0" borderId="0" xfId="0" applyNumberFormat="1" applyFont="1" applyAlignment="1">
      <alignment horizontal="center" vertical="center" wrapText="1"/>
    </xf>
    <xf numFmtId="179" fontId="83" fillId="0" borderId="45" xfId="0" applyNumberFormat="1" applyFont="1" applyBorder="1" applyAlignment="1">
      <alignment horizontal="center" vertical="center" wrapText="1"/>
    </xf>
    <xf numFmtId="179" fontId="83" fillId="0" borderId="3" xfId="0" applyNumberFormat="1" applyFont="1" applyBorder="1" applyAlignment="1">
      <alignment horizontal="center" vertical="center" wrapText="1"/>
    </xf>
    <xf numFmtId="179" fontId="83" fillId="0" borderId="3" xfId="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51" fillId="0" borderId="0" xfId="1" applyNumberFormat="1" applyFont="1" applyAlignment="1">
      <alignment horizontal="center" vertical="center" wrapText="1"/>
    </xf>
    <xf numFmtId="0" fontId="55" fillId="0" borderId="0" xfId="0" applyFont="1" applyAlignment="1">
      <alignment horizontal="left" vertical="top" wrapText="1"/>
    </xf>
    <xf numFmtId="0" fontId="52" fillId="0" borderId="14" xfId="0" applyFont="1" applyFill="1" applyBorder="1" applyAlignment="1">
      <alignment horizontal="center" vertical="center" wrapText="1"/>
    </xf>
    <xf numFmtId="0" fontId="52" fillId="0" borderId="57" xfId="0" applyFont="1" applyFill="1" applyBorder="1" applyAlignment="1">
      <alignment horizontal="center" vertical="center" wrapText="1"/>
    </xf>
    <xf numFmtId="0" fontId="52" fillId="0" borderId="58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0" fontId="62" fillId="0" borderId="59" xfId="0" applyFont="1" applyFill="1" applyBorder="1" applyAlignment="1">
      <alignment horizontal="center" vertical="center" wrapText="1"/>
    </xf>
    <xf numFmtId="0" fontId="62" fillId="0" borderId="60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vertical="center" wrapText="1"/>
    </xf>
    <xf numFmtId="0" fontId="62" fillId="0" borderId="56" xfId="0" applyFont="1" applyFill="1" applyBorder="1" applyAlignment="1">
      <alignment horizontal="center" vertical="center" wrapText="1"/>
    </xf>
    <xf numFmtId="0" fontId="52" fillId="0" borderId="24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62" fillId="0" borderId="14" xfId="0" applyFont="1" applyFill="1" applyBorder="1" applyAlignment="1">
      <alignment horizontal="center" vertical="center" wrapText="1"/>
    </xf>
    <xf numFmtId="0" fontId="52" fillId="0" borderId="36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2" fillId="0" borderId="62" xfId="0" applyFont="1" applyBorder="1" applyAlignment="1">
      <alignment horizontal="center"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63" xfId="0" applyFont="1" applyFill="1" applyBorder="1" applyAlignment="1">
      <alignment horizontal="center" vertical="center" wrapText="1"/>
    </xf>
    <xf numFmtId="0" fontId="52" fillId="0" borderId="48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52" fillId="0" borderId="37" xfId="0" applyFont="1" applyFill="1" applyBorder="1" applyAlignment="1">
      <alignment horizontal="center" vertical="center" wrapText="1"/>
    </xf>
    <xf numFmtId="0" fontId="52" fillId="0" borderId="66" xfId="0" applyFont="1" applyBorder="1" applyAlignment="1">
      <alignment horizontal="center" vertical="center" wrapText="1"/>
    </xf>
    <xf numFmtId="0" fontId="52" fillId="0" borderId="50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65" xfId="0" applyFont="1" applyFill="1" applyBorder="1" applyAlignment="1">
      <alignment horizontal="center" vertical="center" wrapText="1"/>
    </xf>
    <xf numFmtId="0" fontId="52" fillId="0" borderId="46" xfId="0" applyFont="1" applyFill="1" applyBorder="1" applyAlignment="1">
      <alignment horizontal="center" vertical="center" wrapText="1"/>
    </xf>
    <xf numFmtId="0" fontId="52" fillId="0" borderId="47" xfId="0" applyFont="1" applyFill="1" applyBorder="1" applyAlignment="1">
      <alignment horizontal="center" vertical="center" wrapText="1"/>
    </xf>
    <xf numFmtId="0" fontId="52" fillId="0" borderId="22" xfId="0" applyFont="1" applyFill="1" applyBorder="1" applyAlignment="1">
      <alignment horizontal="center" vertical="center" wrapText="1"/>
    </xf>
    <xf numFmtId="0" fontId="52" fillId="0" borderId="64" xfId="0" applyFont="1" applyFill="1" applyBorder="1" applyAlignment="1">
      <alignment horizontal="center" vertical="center" wrapText="1"/>
    </xf>
    <xf numFmtId="0" fontId="52" fillId="0" borderId="43" xfId="0" applyFont="1" applyFill="1" applyBorder="1" applyAlignment="1">
      <alignment horizontal="center" vertical="center" wrapText="1"/>
    </xf>
    <xf numFmtId="0" fontId="52" fillId="0" borderId="44" xfId="0" applyFont="1" applyFill="1" applyBorder="1" applyAlignment="1">
      <alignment horizontal="center" vertical="center" wrapText="1"/>
    </xf>
    <xf numFmtId="0" fontId="52" fillId="0" borderId="30" xfId="0" applyFont="1" applyFill="1" applyBorder="1" applyAlignment="1">
      <alignment horizontal="center" vertical="center" wrapText="1"/>
    </xf>
    <xf numFmtId="0" fontId="52" fillId="0" borderId="42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62" fillId="0" borderId="28" xfId="0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34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horizontal="center" vertical="center" wrapText="1"/>
    </xf>
    <xf numFmtId="0" fontId="52" fillId="0" borderId="67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 vertical="center" wrapText="1"/>
    </xf>
    <xf numFmtId="0" fontId="52" fillId="0" borderId="69" xfId="0" applyFont="1" applyFill="1" applyBorder="1" applyAlignment="1">
      <alignment horizontal="center" vertical="center" wrapText="1"/>
    </xf>
    <xf numFmtId="0" fontId="52" fillId="0" borderId="61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right" vertical="top" wrapText="1"/>
    </xf>
    <xf numFmtId="0" fontId="40" fillId="0" borderId="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6" fillId="0" borderId="0" xfId="0" applyFont="1" applyAlignment="1">
      <alignment horizontal="left" vertical="top" wrapText="1"/>
    </xf>
    <xf numFmtId="0" fontId="93" fillId="0" borderId="0" xfId="0" applyFont="1" applyBorder="1" applyAlignment="1">
      <alignment horizontal="center" vertical="center" wrapText="1"/>
    </xf>
    <xf numFmtId="0" fontId="93" fillId="0" borderId="13" xfId="0" applyFont="1" applyBorder="1" applyAlignment="1">
      <alignment horizontal="center" vertical="center" wrapText="1"/>
    </xf>
    <xf numFmtId="0" fontId="93" fillId="0" borderId="76" xfId="0" applyFont="1" applyBorder="1" applyAlignment="1">
      <alignment horizontal="center" vertical="center" wrapText="1"/>
    </xf>
    <xf numFmtId="0" fontId="93" fillId="0" borderId="77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3" fillId="0" borderId="13" xfId="0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55" fillId="0" borderId="36" xfId="0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13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37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right" vertical="center" wrapText="1"/>
    </xf>
    <xf numFmtId="0" fontId="46" fillId="0" borderId="23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top" wrapText="1"/>
    </xf>
    <xf numFmtId="0" fontId="42" fillId="0" borderId="0" xfId="0" applyFont="1" applyAlignment="1">
      <alignment horizontal="right" vertical="top" wrapText="1"/>
    </xf>
    <xf numFmtId="0" fontId="44" fillId="0" borderId="37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center"/>
    </xf>
    <xf numFmtId="0" fontId="55" fillId="0" borderId="30" xfId="8" applyFont="1" applyFill="1" applyBorder="1" applyAlignment="1">
      <alignment horizontal="center" vertical="center" wrapText="1"/>
    </xf>
    <xf numFmtId="0" fontId="55" fillId="0" borderId="24" xfId="8" applyFont="1" applyFill="1" applyBorder="1" applyAlignment="1">
      <alignment horizontal="center" vertical="center" wrapText="1"/>
    </xf>
    <xf numFmtId="0" fontId="55" fillId="0" borderId="27" xfId="8" applyFont="1" applyFill="1" applyBorder="1" applyAlignment="1">
      <alignment horizontal="center" vertical="center" wrapText="1"/>
    </xf>
    <xf numFmtId="0" fontId="55" fillId="0" borderId="17" xfId="8" applyFont="1" applyFill="1" applyBorder="1" applyAlignment="1">
      <alignment horizontal="center" vertical="center" wrapText="1"/>
    </xf>
    <xf numFmtId="0" fontId="55" fillId="0" borderId="14" xfId="8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61" fillId="0" borderId="14" xfId="8" applyFont="1" applyFill="1" applyBorder="1" applyAlignment="1">
      <alignment horizontal="center" vertical="center" wrapText="1"/>
    </xf>
    <xf numFmtId="0" fontId="61" fillId="0" borderId="14" xfId="8" applyFont="1" applyFill="1" applyBorder="1" applyAlignment="1">
      <alignment horizontal="center" vertical="center"/>
    </xf>
    <xf numFmtId="0" fontId="55" fillId="0" borderId="50" xfId="8" applyFont="1" applyFill="1" applyBorder="1" applyAlignment="1">
      <alignment horizontal="center" vertical="center" wrapText="1"/>
    </xf>
    <xf numFmtId="0" fontId="55" fillId="0" borderId="51" xfId="8" applyFont="1" applyFill="1" applyBorder="1" applyAlignment="1">
      <alignment horizontal="center" vertical="center" wrapText="1"/>
    </xf>
    <xf numFmtId="0" fontId="55" fillId="0" borderId="65" xfId="8" applyFont="1" applyFill="1" applyBorder="1" applyAlignment="1">
      <alignment horizontal="center" vertical="center" wrapText="1"/>
    </xf>
    <xf numFmtId="0" fontId="55" fillId="0" borderId="72" xfId="8" applyFont="1" applyFill="1" applyBorder="1" applyAlignment="1">
      <alignment horizontal="center" vertical="center" wrapText="1"/>
    </xf>
    <xf numFmtId="0" fontId="55" fillId="0" borderId="73" xfId="8" applyFont="1" applyFill="1" applyBorder="1" applyAlignment="1">
      <alignment horizontal="center" vertical="center" wrapText="1"/>
    </xf>
    <xf numFmtId="0" fontId="55" fillId="0" borderId="73" xfId="8" applyFont="1" applyFill="1" applyBorder="1" applyAlignment="1">
      <alignment horizontal="center" vertical="center"/>
    </xf>
    <xf numFmtId="0" fontId="55" fillId="0" borderId="63" xfId="8" applyFont="1" applyFill="1" applyBorder="1" applyAlignment="1">
      <alignment horizontal="center" vertical="center" wrapText="1"/>
    </xf>
    <xf numFmtId="0" fontId="55" fillId="0" borderId="21" xfId="8" applyFont="1" applyFill="1" applyBorder="1" applyAlignment="1">
      <alignment horizontal="center" vertical="center" wrapText="1"/>
    </xf>
    <xf numFmtId="0" fontId="55" fillId="0" borderId="48" xfId="8" applyFont="1" applyFill="1" applyBorder="1" applyAlignment="1">
      <alignment horizontal="center" vertical="center" wrapText="1"/>
    </xf>
    <xf numFmtId="0" fontId="55" fillId="0" borderId="14" xfId="8" applyFont="1" applyFill="1" applyBorder="1" applyAlignment="1">
      <alignment horizontal="center" vertical="center"/>
    </xf>
    <xf numFmtId="0" fontId="55" fillId="0" borderId="24" xfId="8" applyFont="1" applyFill="1" applyBorder="1" applyAlignment="1">
      <alignment horizontal="center" vertical="top" wrapText="1"/>
    </xf>
    <xf numFmtId="0" fontId="55" fillId="0" borderId="17" xfId="8" applyFont="1" applyFill="1" applyBorder="1" applyAlignment="1">
      <alignment horizontal="center" vertical="top" wrapText="1"/>
    </xf>
    <xf numFmtId="0" fontId="55" fillId="0" borderId="15" xfId="0" applyFont="1" applyBorder="1" applyAlignment="1">
      <alignment horizontal="center" vertical="center" wrapText="1"/>
    </xf>
    <xf numFmtId="0" fontId="55" fillId="0" borderId="54" xfId="0" applyFont="1" applyBorder="1" applyAlignment="1">
      <alignment horizontal="center" vertical="center" wrapText="1"/>
    </xf>
    <xf numFmtId="0" fontId="55" fillId="0" borderId="74" xfId="8" applyFont="1" applyFill="1" applyBorder="1" applyAlignment="1">
      <alignment horizontal="center" vertical="center" wrapText="1"/>
    </xf>
    <xf numFmtId="0" fontId="55" fillId="0" borderId="67" xfId="8" applyFont="1" applyFill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55" fillId="0" borderId="75" xfId="8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</cellXfs>
  <cellStyles count="9">
    <cellStyle name="쉼표 [0]" xfId="1" builtinId="6"/>
    <cellStyle name="쉼표 [0] 2" xfId="2"/>
    <cellStyle name="콤마 [0]_2001" xfId="3"/>
    <cellStyle name="콤마_해안선및도서" xfId="4"/>
    <cellStyle name="표준" xfId="0" builtinId="0"/>
    <cellStyle name="표준 10" xfId="5"/>
    <cellStyle name="표준 3 2" xfId="6"/>
    <cellStyle name="표준 48" xfId="7"/>
    <cellStyle name="표준_관광진흥과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A37"/>
  <sheetViews>
    <sheetView zoomScale="130" zoomScaleNormal="130" workbookViewId="0">
      <selection sqref="A1:N1"/>
    </sheetView>
  </sheetViews>
  <sheetFormatPr defaultRowHeight="13.5"/>
  <cols>
    <col min="1" max="1" width="9.109375" customWidth="1"/>
    <col min="2" max="2" width="4.88671875" customWidth="1"/>
    <col min="3" max="3" width="4.77734375" customWidth="1"/>
    <col min="4" max="4" width="5" customWidth="1"/>
    <col min="5" max="6" width="5.21875" customWidth="1"/>
    <col min="7" max="7" width="6.5546875" customWidth="1"/>
    <col min="8" max="8" width="5.21875" customWidth="1"/>
    <col min="9" max="9" width="6.6640625" customWidth="1"/>
    <col min="10" max="10" width="5.44140625" customWidth="1"/>
    <col min="11" max="11" width="6.44140625" customWidth="1"/>
    <col min="12" max="12" width="5.109375" customWidth="1"/>
    <col min="13" max="13" width="6.6640625" customWidth="1"/>
    <col min="14" max="14" width="5.109375" customWidth="1"/>
    <col min="15" max="15" width="9.109375" customWidth="1"/>
    <col min="16" max="23" width="8.88671875" customWidth="1"/>
  </cols>
  <sheetData>
    <row r="1" spans="1:27" ht="22.5">
      <c r="A1" s="383" t="s">
        <v>238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 t="s">
        <v>237</v>
      </c>
      <c r="P1" s="383"/>
      <c r="Q1" s="383"/>
      <c r="R1" s="383"/>
      <c r="S1" s="383"/>
      <c r="T1" s="383"/>
      <c r="U1" s="383"/>
      <c r="V1" s="383"/>
      <c r="W1" s="383"/>
    </row>
    <row r="2" spans="1:27" ht="22.5">
      <c r="A2" s="383" t="s">
        <v>239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 t="s">
        <v>240</v>
      </c>
      <c r="P2" s="383"/>
      <c r="Q2" s="383"/>
      <c r="R2" s="383"/>
      <c r="S2" s="383"/>
      <c r="T2" s="383"/>
      <c r="U2" s="383"/>
      <c r="V2" s="383"/>
      <c r="W2" s="383"/>
    </row>
    <row r="3" spans="1:27" ht="14.25" customHeight="1" thickBot="1">
      <c r="A3" s="107" t="s">
        <v>22</v>
      </c>
      <c r="B3" s="107"/>
      <c r="C3" s="107"/>
      <c r="D3" s="107"/>
      <c r="E3" s="107"/>
      <c r="F3" s="107"/>
      <c r="G3" s="107"/>
      <c r="H3" s="108"/>
      <c r="I3" s="107"/>
      <c r="J3" s="107"/>
      <c r="K3" s="107"/>
      <c r="L3" s="107"/>
      <c r="M3" s="107"/>
      <c r="N3" s="109" t="s">
        <v>23</v>
      </c>
      <c r="O3" s="107" t="s">
        <v>22</v>
      </c>
      <c r="P3" s="7"/>
      <c r="Q3" s="7"/>
      <c r="R3" s="7"/>
      <c r="S3" s="7"/>
      <c r="T3" s="7"/>
      <c r="U3" s="7"/>
      <c r="V3" s="7"/>
      <c r="W3" s="109" t="s">
        <v>23</v>
      </c>
    </row>
    <row r="4" spans="1:27" s="25" customFormat="1" ht="16.5" customHeight="1">
      <c r="A4" s="384" t="s">
        <v>179</v>
      </c>
      <c r="B4" s="389" t="s">
        <v>168</v>
      </c>
      <c r="C4" s="390"/>
      <c r="D4" s="390"/>
      <c r="E4" s="390"/>
      <c r="F4" s="384"/>
      <c r="G4" s="385" t="s">
        <v>24</v>
      </c>
      <c r="H4" s="386"/>
      <c r="I4" s="386"/>
      <c r="J4" s="386"/>
      <c r="K4" s="386"/>
      <c r="L4" s="386"/>
      <c r="M4" s="386"/>
      <c r="N4" s="386"/>
      <c r="O4" s="384" t="s">
        <v>181</v>
      </c>
      <c r="P4" s="387" t="s">
        <v>25</v>
      </c>
      <c r="Q4" s="388"/>
      <c r="R4" s="388"/>
      <c r="S4" s="388"/>
      <c r="T4" s="388"/>
      <c r="U4" s="388"/>
      <c r="V4" s="388"/>
      <c r="W4" s="388"/>
    </row>
    <row r="5" spans="1:27" s="25" customFormat="1" ht="16.5" customHeight="1">
      <c r="A5" s="365"/>
      <c r="B5" s="391"/>
      <c r="C5" s="392"/>
      <c r="D5" s="392"/>
      <c r="E5" s="392"/>
      <c r="F5" s="366"/>
      <c r="G5" s="374" t="s">
        <v>26</v>
      </c>
      <c r="H5" s="377"/>
      <c r="I5" s="374" t="s">
        <v>27</v>
      </c>
      <c r="J5" s="377"/>
      <c r="K5" s="374" t="s">
        <v>28</v>
      </c>
      <c r="L5" s="377"/>
      <c r="M5" s="374" t="s">
        <v>29</v>
      </c>
      <c r="N5" s="375"/>
      <c r="O5" s="365"/>
      <c r="P5" s="374" t="s">
        <v>30</v>
      </c>
      <c r="Q5" s="375"/>
      <c r="R5" s="374" t="s">
        <v>31</v>
      </c>
      <c r="S5" s="375"/>
      <c r="T5" s="374" t="s">
        <v>32</v>
      </c>
      <c r="U5" s="375"/>
      <c r="V5" s="374" t="s">
        <v>33</v>
      </c>
      <c r="W5" s="375"/>
    </row>
    <row r="6" spans="1:27" s="25" customFormat="1" ht="24" customHeight="1">
      <c r="A6" s="365" t="s">
        <v>188</v>
      </c>
      <c r="B6" s="372" t="s">
        <v>189</v>
      </c>
      <c r="C6" s="373"/>
      <c r="D6" s="378" t="s">
        <v>190</v>
      </c>
      <c r="E6" s="379"/>
      <c r="F6" s="380"/>
      <c r="G6" s="367" t="s">
        <v>34</v>
      </c>
      <c r="H6" s="376"/>
      <c r="I6" s="367" t="s">
        <v>35</v>
      </c>
      <c r="J6" s="376"/>
      <c r="K6" s="367" t="s">
        <v>36</v>
      </c>
      <c r="L6" s="376"/>
      <c r="M6" s="367" t="s">
        <v>191</v>
      </c>
      <c r="N6" s="368"/>
      <c r="O6" s="365" t="s">
        <v>188</v>
      </c>
      <c r="P6" s="367" t="s">
        <v>1</v>
      </c>
      <c r="Q6" s="368"/>
      <c r="R6" s="367" t="s">
        <v>37</v>
      </c>
      <c r="S6" s="368"/>
      <c r="T6" s="367" t="s">
        <v>38</v>
      </c>
      <c r="U6" s="368"/>
      <c r="V6" s="367" t="s">
        <v>39</v>
      </c>
      <c r="W6" s="368"/>
    </row>
    <row r="7" spans="1:27" s="25" customFormat="1" ht="13.5" customHeight="1">
      <c r="A7" s="365"/>
      <c r="B7" s="381" t="s">
        <v>192</v>
      </c>
      <c r="C7" s="370" t="s">
        <v>197</v>
      </c>
      <c r="D7" s="110" t="s">
        <v>193</v>
      </c>
      <c r="E7" s="111" t="s">
        <v>198</v>
      </c>
      <c r="F7" s="112" t="s">
        <v>199</v>
      </c>
      <c r="G7" s="113" t="s">
        <v>40</v>
      </c>
      <c r="H7" s="113" t="s">
        <v>41</v>
      </c>
      <c r="I7" s="114" t="s">
        <v>40</v>
      </c>
      <c r="J7" s="113" t="s">
        <v>41</v>
      </c>
      <c r="K7" s="114" t="s">
        <v>40</v>
      </c>
      <c r="L7" s="113" t="s">
        <v>41</v>
      </c>
      <c r="M7" s="114" t="s">
        <v>40</v>
      </c>
      <c r="N7" s="113" t="s">
        <v>41</v>
      </c>
      <c r="O7" s="365"/>
      <c r="P7" s="113" t="s">
        <v>40</v>
      </c>
      <c r="Q7" s="113" t="s">
        <v>41</v>
      </c>
      <c r="R7" s="114" t="s">
        <v>40</v>
      </c>
      <c r="S7" s="113" t="s">
        <v>41</v>
      </c>
      <c r="T7" s="114" t="s">
        <v>40</v>
      </c>
      <c r="U7" s="113" t="s">
        <v>41</v>
      </c>
      <c r="V7" s="114" t="s">
        <v>40</v>
      </c>
      <c r="W7" s="113" t="s">
        <v>41</v>
      </c>
    </row>
    <row r="8" spans="1:27" s="25" customFormat="1" ht="18" customHeight="1">
      <c r="A8" s="366"/>
      <c r="B8" s="382"/>
      <c r="C8" s="371"/>
      <c r="D8" s="71" t="s">
        <v>194</v>
      </c>
      <c r="E8" s="115" t="s">
        <v>18</v>
      </c>
      <c r="F8" s="116" t="s">
        <v>195</v>
      </c>
      <c r="G8" s="117" t="s">
        <v>196</v>
      </c>
      <c r="H8" s="118" t="s">
        <v>43</v>
      </c>
      <c r="I8" s="117" t="s">
        <v>196</v>
      </c>
      <c r="J8" s="118" t="s">
        <v>43</v>
      </c>
      <c r="K8" s="117" t="s">
        <v>196</v>
      </c>
      <c r="L8" s="118" t="s">
        <v>43</v>
      </c>
      <c r="M8" s="117" t="s">
        <v>196</v>
      </c>
      <c r="N8" s="118" t="s">
        <v>43</v>
      </c>
      <c r="O8" s="366"/>
      <c r="P8" s="119" t="s">
        <v>196</v>
      </c>
      <c r="Q8" s="118" t="s">
        <v>43</v>
      </c>
      <c r="R8" s="119" t="s">
        <v>196</v>
      </c>
      <c r="S8" s="118" t="s">
        <v>43</v>
      </c>
      <c r="T8" s="119" t="s">
        <v>196</v>
      </c>
      <c r="U8" s="118" t="s">
        <v>43</v>
      </c>
      <c r="V8" s="119" t="s">
        <v>196</v>
      </c>
      <c r="W8" s="118" t="s">
        <v>43</v>
      </c>
    </row>
    <row r="9" spans="1:27" s="25" customFormat="1" ht="24" customHeight="1">
      <c r="A9" s="120">
        <v>2017</v>
      </c>
      <c r="B9" s="179">
        <v>15170</v>
      </c>
      <c r="C9" s="180">
        <v>6463</v>
      </c>
      <c r="D9" s="181">
        <v>69659</v>
      </c>
      <c r="E9" s="196">
        <v>39876</v>
      </c>
      <c r="F9" s="196">
        <v>29783</v>
      </c>
      <c r="G9" s="181">
        <v>11471</v>
      </c>
      <c r="H9" s="181">
        <v>26117</v>
      </c>
      <c r="I9" s="181">
        <v>3050</v>
      </c>
      <c r="J9" s="181">
        <v>35253</v>
      </c>
      <c r="K9" s="181">
        <v>392</v>
      </c>
      <c r="L9" s="181">
        <v>7534</v>
      </c>
      <c r="M9" s="181">
        <v>257</v>
      </c>
      <c r="N9" s="181">
        <v>755</v>
      </c>
      <c r="O9" s="182">
        <v>2016</v>
      </c>
      <c r="P9" s="183">
        <v>13947</v>
      </c>
      <c r="Q9" s="183">
        <v>66919</v>
      </c>
      <c r="R9" s="183">
        <v>12429</v>
      </c>
      <c r="S9" s="183">
        <v>43643</v>
      </c>
      <c r="T9" s="183">
        <v>1304</v>
      </c>
      <c r="U9" s="183">
        <v>15867</v>
      </c>
      <c r="V9" s="183">
        <v>214</v>
      </c>
      <c r="W9" s="183">
        <v>7409</v>
      </c>
    </row>
    <row r="10" spans="1:27" s="25" customFormat="1" ht="24" customHeight="1">
      <c r="A10" s="121">
        <v>2018</v>
      </c>
      <c r="B10" s="184">
        <v>15028</v>
      </c>
      <c r="C10" s="180">
        <v>6397</v>
      </c>
      <c r="D10" s="184">
        <v>69090</v>
      </c>
      <c r="E10" s="178">
        <v>39187</v>
      </c>
      <c r="F10" s="178">
        <v>29903</v>
      </c>
      <c r="G10" s="184">
        <v>11340</v>
      </c>
      <c r="H10" s="184">
        <v>25496</v>
      </c>
      <c r="I10" s="184">
        <v>3037</v>
      </c>
      <c r="J10" s="184">
        <v>35093</v>
      </c>
      <c r="K10" s="184">
        <v>404</v>
      </c>
      <c r="L10" s="184">
        <v>7673</v>
      </c>
      <c r="M10" s="184">
        <v>247</v>
      </c>
      <c r="N10" s="184">
        <v>828</v>
      </c>
      <c r="O10" s="182">
        <v>2017</v>
      </c>
      <c r="P10" s="183">
        <v>15028</v>
      </c>
      <c r="Q10" s="183">
        <v>69090</v>
      </c>
      <c r="R10" s="183">
        <v>13439</v>
      </c>
      <c r="S10" s="183">
        <v>45418</v>
      </c>
      <c r="T10" s="183">
        <v>1366</v>
      </c>
      <c r="U10" s="183">
        <v>16091</v>
      </c>
      <c r="V10" s="183">
        <v>223</v>
      </c>
      <c r="W10" s="183">
        <v>7581</v>
      </c>
    </row>
    <row r="11" spans="1:27" s="177" customFormat="1" ht="24" customHeight="1">
      <c r="A11" s="175">
        <v>2019</v>
      </c>
      <c r="B11" s="185">
        <v>14619</v>
      </c>
      <c r="C11" s="186">
        <v>6250</v>
      </c>
      <c r="D11" s="185">
        <v>66776</v>
      </c>
      <c r="E11" s="186">
        <v>38108</v>
      </c>
      <c r="F11" s="186">
        <v>28668</v>
      </c>
      <c r="G11" s="185">
        <v>11034</v>
      </c>
      <c r="H11" s="185">
        <v>24321</v>
      </c>
      <c r="I11" s="185">
        <v>2940</v>
      </c>
      <c r="J11" s="185">
        <v>33391</v>
      </c>
      <c r="K11" s="185">
        <v>406</v>
      </c>
      <c r="L11" s="185">
        <v>8165</v>
      </c>
      <c r="M11" s="185">
        <v>239</v>
      </c>
      <c r="N11" s="185">
        <v>899</v>
      </c>
      <c r="O11" s="187">
        <v>2018</v>
      </c>
      <c r="P11" s="188">
        <v>14619</v>
      </c>
      <c r="Q11" s="188">
        <v>66776</v>
      </c>
      <c r="R11" s="188">
        <v>13123</v>
      </c>
      <c r="S11" s="188">
        <v>44018</v>
      </c>
      <c r="T11" s="188">
        <v>1278</v>
      </c>
      <c r="U11" s="188">
        <v>15486</v>
      </c>
      <c r="V11" s="188">
        <v>218</v>
      </c>
      <c r="W11" s="188">
        <v>7272</v>
      </c>
    </row>
    <row r="12" spans="1:27" s="25" customFormat="1" ht="24" customHeight="1">
      <c r="A12" s="120">
        <v>2020</v>
      </c>
      <c r="B12" s="184">
        <v>18939</v>
      </c>
      <c r="C12" s="180">
        <v>7132</v>
      </c>
      <c r="D12" s="184">
        <v>67285</v>
      </c>
      <c r="E12" s="178">
        <v>40059</v>
      </c>
      <c r="F12" s="178">
        <v>27226</v>
      </c>
      <c r="G12" s="184">
        <v>14823</v>
      </c>
      <c r="H12" s="184">
        <v>24430</v>
      </c>
      <c r="I12" s="184">
        <v>3394</v>
      </c>
      <c r="J12" s="184">
        <v>32699</v>
      </c>
      <c r="K12" s="184">
        <v>602</v>
      </c>
      <c r="L12" s="184">
        <v>9181</v>
      </c>
      <c r="M12" s="184">
        <v>120</v>
      </c>
      <c r="N12" s="184">
        <v>975</v>
      </c>
      <c r="O12" s="182">
        <v>2019</v>
      </c>
      <c r="P12" s="184">
        <v>18939</v>
      </c>
      <c r="Q12" s="184">
        <v>67285</v>
      </c>
      <c r="R12" s="184">
        <v>17242</v>
      </c>
      <c r="S12" s="184">
        <v>44470</v>
      </c>
      <c r="T12" s="184">
        <v>1402</v>
      </c>
      <c r="U12" s="184">
        <v>14095</v>
      </c>
      <c r="V12" s="184">
        <v>295</v>
      </c>
      <c r="W12" s="184">
        <v>8720</v>
      </c>
    </row>
    <row r="13" spans="1:27" s="25" customFormat="1" ht="24" customHeight="1">
      <c r="A13" s="214">
        <v>2021</v>
      </c>
      <c r="B13" s="215">
        <v>18306</v>
      </c>
      <c r="C13" s="216">
        <v>6728</v>
      </c>
      <c r="D13" s="217">
        <v>69033</v>
      </c>
      <c r="E13" s="217">
        <v>41057</v>
      </c>
      <c r="F13" s="217">
        <v>27976</v>
      </c>
      <c r="G13" s="217">
        <v>14275</v>
      </c>
      <c r="H13" s="217">
        <v>23835</v>
      </c>
      <c r="I13" s="217">
        <v>3291</v>
      </c>
      <c r="J13" s="217">
        <v>34523</v>
      </c>
      <c r="K13" s="217">
        <v>618</v>
      </c>
      <c r="L13" s="217">
        <v>9759</v>
      </c>
      <c r="M13" s="217">
        <v>122</v>
      </c>
      <c r="N13" s="217">
        <v>916</v>
      </c>
      <c r="O13" s="218">
        <v>2021</v>
      </c>
      <c r="P13" s="219">
        <v>18306</v>
      </c>
      <c r="Q13" s="219">
        <v>69033</v>
      </c>
      <c r="R13" s="219">
        <v>16663</v>
      </c>
      <c r="S13" s="219">
        <v>43867</v>
      </c>
      <c r="T13" s="219">
        <v>1363</v>
      </c>
      <c r="U13" s="219">
        <v>16893</v>
      </c>
      <c r="V13" s="219">
        <v>280</v>
      </c>
      <c r="W13" s="219">
        <v>8273</v>
      </c>
      <c r="X13" s="96"/>
      <c r="Y13" s="96"/>
      <c r="Z13" s="161"/>
      <c r="AA13" s="161"/>
    </row>
    <row r="14" spans="1:27" ht="7.5" customHeight="1">
      <c r="A14" s="220"/>
      <c r="B14" s="221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3"/>
      <c r="P14" s="224"/>
      <c r="Q14" s="224"/>
      <c r="R14" s="224"/>
      <c r="S14" s="224"/>
      <c r="T14" s="224"/>
      <c r="U14" s="224"/>
      <c r="V14" s="224"/>
      <c r="W14" s="224"/>
    </row>
    <row r="15" spans="1:27" ht="24" customHeight="1">
      <c r="A15" s="225" t="s">
        <v>211</v>
      </c>
      <c r="B15" s="226">
        <v>16</v>
      </c>
      <c r="C15" s="227">
        <v>1</v>
      </c>
      <c r="D15" s="228">
        <v>1129</v>
      </c>
      <c r="E15" s="228">
        <v>1093</v>
      </c>
      <c r="F15" s="228">
        <v>36</v>
      </c>
      <c r="G15" s="229" t="s">
        <v>346</v>
      </c>
      <c r="H15" s="229" t="s">
        <v>346</v>
      </c>
      <c r="I15" s="228">
        <v>16</v>
      </c>
      <c r="J15" s="228">
        <v>1129</v>
      </c>
      <c r="K15" s="229" t="s">
        <v>346</v>
      </c>
      <c r="L15" s="229" t="s">
        <v>346</v>
      </c>
      <c r="M15" s="229" t="s">
        <v>346</v>
      </c>
      <c r="N15" s="229" t="s">
        <v>346</v>
      </c>
      <c r="O15" s="230" t="s">
        <v>351</v>
      </c>
      <c r="P15" s="226">
        <v>16</v>
      </c>
      <c r="Q15" s="228">
        <v>1129</v>
      </c>
      <c r="R15" s="231">
        <v>9</v>
      </c>
      <c r="S15" s="231">
        <v>233</v>
      </c>
      <c r="T15" s="231">
        <v>4</v>
      </c>
      <c r="U15" s="231">
        <v>726</v>
      </c>
      <c r="V15" s="231">
        <v>3</v>
      </c>
      <c r="W15" s="231">
        <v>170</v>
      </c>
      <c r="Z15" s="212"/>
      <c r="AA15" s="212"/>
    </row>
    <row r="16" spans="1:27" ht="24" customHeight="1">
      <c r="A16" s="225" t="s">
        <v>44</v>
      </c>
      <c r="B16" s="226">
        <v>1</v>
      </c>
      <c r="C16" s="232" t="s">
        <v>365</v>
      </c>
      <c r="D16" s="228" t="s">
        <v>365</v>
      </c>
      <c r="E16" s="229" t="s">
        <v>365</v>
      </c>
      <c r="F16" s="229" t="s">
        <v>365</v>
      </c>
      <c r="G16" s="229" t="s">
        <v>346</v>
      </c>
      <c r="H16" s="229" t="s">
        <v>346</v>
      </c>
      <c r="I16" s="228">
        <v>1</v>
      </c>
      <c r="J16" s="228" t="s">
        <v>365</v>
      </c>
      <c r="K16" s="229" t="s">
        <v>346</v>
      </c>
      <c r="L16" s="229" t="s">
        <v>346</v>
      </c>
      <c r="M16" s="229" t="s">
        <v>346</v>
      </c>
      <c r="N16" s="229" t="s">
        <v>346</v>
      </c>
      <c r="O16" s="230" t="s">
        <v>44</v>
      </c>
      <c r="P16" s="226">
        <v>1</v>
      </c>
      <c r="Q16" s="228" t="s">
        <v>365</v>
      </c>
      <c r="R16" s="231">
        <v>1</v>
      </c>
      <c r="S16" s="231" t="s">
        <v>365</v>
      </c>
      <c r="T16" s="229" t="s">
        <v>346</v>
      </c>
      <c r="U16" s="229" t="s">
        <v>346</v>
      </c>
      <c r="V16" s="229" t="s">
        <v>346</v>
      </c>
      <c r="W16" s="229" t="s">
        <v>346</v>
      </c>
    </row>
    <row r="17" spans="1:24" ht="24" customHeight="1">
      <c r="A17" s="225" t="s">
        <v>45</v>
      </c>
      <c r="B17" s="226">
        <v>680</v>
      </c>
      <c r="C17" s="227">
        <v>177</v>
      </c>
      <c r="D17" s="228">
        <v>1387</v>
      </c>
      <c r="E17" s="228">
        <v>861</v>
      </c>
      <c r="F17" s="228">
        <v>526</v>
      </c>
      <c r="G17" s="228">
        <v>635</v>
      </c>
      <c r="H17" s="228">
        <v>1111</v>
      </c>
      <c r="I17" s="228">
        <v>41</v>
      </c>
      <c r="J17" s="228">
        <v>160</v>
      </c>
      <c r="K17" s="228">
        <v>4</v>
      </c>
      <c r="L17" s="228">
        <v>116</v>
      </c>
      <c r="M17" s="229" t="s">
        <v>346</v>
      </c>
      <c r="N17" s="229" t="s">
        <v>346</v>
      </c>
      <c r="O17" s="230" t="s">
        <v>45</v>
      </c>
      <c r="P17" s="226">
        <v>680</v>
      </c>
      <c r="Q17" s="228">
        <v>1387</v>
      </c>
      <c r="R17" s="231">
        <v>673</v>
      </c>
      <c r="S17" s="231">
        <v>1266</v>
      </c>
      <c r="T17" s="231">
        <v>5</v>
      </c>
      <c r="U17" s="231">
        <v>117</v>
      </c>
      <c r="V17" s="231">
        <v>2</v>
      </c>
      <c r="W17" s="231" t="s">
        <v>365</v>
      </c>
    </row>
    <row r="18" spans="1:24" ht="24" customHeight="1">
      <c r="A18" s="233" t="s">
        <v>210</v>
      </c>
      <c r="B18" s="234">
        <v>3</v>
      </c>
      <c r="C18" s="232">
        <v>1</v>
      </c>
      <c r="D18" s="229">
        <v>11</v>
      </c>
      <c r="E18" s="229">
        <v>8</v>
      </c>
      <c r="F18" s="229">
        <v>3</v>
      </c>
      <c r="G18" s="229">
        <v>2</v>
      </c>
      <c r="H18" s="229">
        <v>3</v>
      </c>
      <c r="I18" s="229">
        <v>1</v>
      </c>
      <c r="J18" s="229" t="s">
        <v>365</v>
      </c>
      <c r="K18" s="229" t="s">
        <v>346</v>
      </c>
      <c r="L18" s="229" t="s">
        <v>346</v>
      </c>
      <c r="M18" s="229" t="s">
        <v>347</v>
      </c>
      <c r="N18" s="229" t="s">
        <v>348</v>
      </c>
      <c r="O18" s="230" t="s">
        <v>352</v>
      </c>
      <c r="P18" s="226">
        <v>3</v>
      </c>
      <c r="Q18" s="228">
        <v>11</v>
      </c>
      <c r="R18" s="229">
        <v>3</v>
      </c>
      <c r="S18" s="229">
        <v>11</v>
      </c>
      <c r="T18" s="229" t="s">
        <v>346</v>
      </c>
      <c r="U18" s="229" t="s">
        <v>346</v>
      </c>
      <c r="V18" s="229" t="s">
        <v>346</v>
      </c>
      <c r="W18" s="229" t="s">
        <v>346</v>
      </c>
    </row>
    <row r="19" spans="1:24" ht="24" customHeight="1">
      <c r="A19" s="225" t="s">
        <v>212</v>
      </c>
      <c r="B19" s="226">
        <v>12</v>
      </c>
      <c r="C19" s="227">
        <v>1</v>
      </c>
      <c r="D19" s="228">
        <v>194</v>
      </c>
      <c r="E19" s="228">
        <v>154</v>
      </c>
      <c r="F19" s="228">
        <v>40</v>
      </c>
      <c r="G19" s="228">
        <v>4</v>
      </c>
      <c r="H19" s="228">
        <v>8</v>
      </c>
      <c r="I19" s="228">
        <v>6</v>
      </c>
      <c r="J19" s="228">
        <v>88</v>
      </c>
      <c r="K19" s="228">
        <v>2</v>
      </c>
      <c r="L19" s="228" t="s">
        <v>365</v>
      </c>
      <c r="M19" s="229" t="s">
        <v>348</v>
      </c>
      <c r="N19" s="229" t="s">
        <v>346</v>
      </c>
      <c r="O19" s="230" t="s">
        <v>353</v>
      </c>
      <c r="P19" s="226">
        <v>12</v>
      </c>
      <c r="Q19" s="228">
        <v>194</v>
      </c>
      <c r="R19" s="231">
        <v>11</v>
      </c>
      <c r="S19" s="231">
        <v>132</v>
      </c>
      <c r="T19" s="231">
        <v>1</v>
      </c>
      <c r="U19" s="231" t="s">
        <v>365</v>
      </c>
      <c r="V19" s="229" t="s">
        <v>346</v>
      </c>
      <c r="W19" s="229" t="s">
        <v>346</v>
      </c>
    </row>
    <row r="20" spans="1:24" ht="24" customHeight="1">
      <c r="A20" s="225" t="s">
        <v>46</v>
      </c>
      <c r="B20" s="226">
        <v>355</v>
      </c>
      <c r="C20" s="227">
        <v>72</v>
      </c>
      <c r="D20" s="228">
        <v>1799</v>
      </c>
      <c r="E20" s="228">
        <v>1572</v>
      </c>
      <c r="F20" s="228">
        <v>227</v>
      </c>
      <c r="G20" s="228">
        <v>272</v>
      </c>
      <c r="H20" s="228">
        <v>410</v>
      </c>
      <c r="I20" s="228">
        <v>81</v>
      </c>
      <c r="J20" s="228">
        <v>1350</v>
      </c>
      <c r="K20" s="229">
        <v>2</v>
      </c>
      <c r="L20" s="229" t="s">
        <v>365</v>
      </c>
      <c r="M20" s="229" t="s">
        <v>346</v>
      </c>
      <c r="N20" s="229" t="s">
        <v>346</v>
      </c>
      <c r="O20" s="230" t="s">
        <v>46</v>
      </c>
      <c r="P20" s="226">
        <v>355</v>
      </c>
      <c r="Q20" s="228">
        <v>1799</v>
      </c>
      <c r="R20" s="231">
        <v>336</v>
      </c>
      <c r="S20" s="231">
        <v>1186</v>
      </c>
      <c r="T20" s="231">
        <v>9</v>
      </c>
      <c r="U20" s="231">
        <v>105</v>
      </c>
      <c r="V20" s="231">
        <v>10</v>
      </c>
      <c r="W20" s="231">
        <v>508</v>
      </c>
    </row>
    <row r="21" spans="1:24" ht="24" customHeight="1">
      <c r="A21" s="225" t="s">
        <v>213</v>
      </c>
      <c r="B21" s="226">
        <v>6118</v>
      </c>
      <c r="C21" s="227">
        <v>2830</v>
      </c>
      <c r="D21" s="228">
        <v>11946</v>
      </c>
      <c r="E21" s="228">
        <v>5919</v>
      </c>
      <c r="F21" s="228">
        <v>6027</v>
      </c>
      <c r="G21" s="228">
        <v>5235</v>
      </c>
      <c r="H21" s="228">
        <v>7787</v>
      </c>
      <c r="I21" s="228">
        <v>861</v>
      </c>
      <c r="J21" s="228">
        <v>4078</v>
      </c>
      <c r="K21" s="228">
        <v>22</v>
      </c>
      <c r="L21" s="228">
        <v>81</v>
      </c>
      <c r="M21" s="228" t="s">
        <v>346</v>
      </c>
      <c r="N21" s="228" t="s">
        <v>346</v>
      </c>
      <c r="O21" s="230" t="s">
        <v>354</v>
      </c>
      <c r="P21" s="226">
        <v>6118</v>
      </c>
      <c r="Q21" s="228">
        <v>11946</v>
      </c>
      <c r="R21" s="231">
        <v>5656</v>
      </c>
      <c r="S21" s="231">
        <v>9232</v>
      </c>
      <c r="T21" s="231">
        <v>413</v>
      </c>
      <c r="U21" s="231">
        <v>2387</v>
      </c>
      <c r="V21" s="231">
        <v>49</v>
      </c>
      <c r="W21" s="231">
        <v>327</v>
      </c>
    </row>
    <row r="22" spans="1:24" ht="24" customHeight="1">
      <c r="A22" s="225" t="s">
        <v>214</v>
      </c>
      <c r="B22" s="226">
        <v>4744</v>
      </c>
      <c r="C22" s="227">
        <v>727</v>
      </c>
      <c r="D22" s="228">
        <v>23633</v>
      </c>
      <c r="E22" s="235">
        <v>18611</v>
      </c>
      <c r="F22" s="228">
        <v>5022</v>
      </c>
      <c r="G22" s="228">
        <v>3317</v>
      </c>
      <c r="H22" s="228">
        <v>4283</v>
      </c>
      <c r="I22" s="228">
        <v>1315</v>
      </c>
      <c r="J22" s="228">
        <v>17558</v>
      </c>
      <c r="K22" s="228">
        <v>112</v>
      </c>
      <c r="L22" s="228">
        <v>1792</v>
      </c>
      <c r="M22" s="228" t="s">
        <v>348</v>
      </c>
      <c r="N22" s="228" t="s">
        <v>346</v>
      </c>
      <c r="O22" s="230" t="s">
        <v>355</v>
      </c>
      <c r="P22" s="226">
        <v>4744</v>
      </c>
      <c r="Q22" s="228">
        <v>23633</v>
      </c>
      <c r="R22" s="231">
        <v>4260</v>
      </c>
      <c r="S22" s="231">
        <v>13834</v>
      </c>
      <c r="T22" s="231">
        <v>375</v>
      </c>
      <c r="U22" s="231">
        <v>5104</v>
      </c>
      <c r="V22" s="231">
        <v>109</v>
      </c>
      <c r="W22" s="231">
        <v>4695</v>
      </c>
    </row>
    <row r="23" spans="1:24" ht="24" customHeight="1">
      <c r="A23" s="225" t="s">
        <v>47</v>
      </c>
      <c r="B23" s="226">
        <v>2668</v>
      </c>
      <c r="C23" s="227">
        <v>1606</v>
      </c>
      <c r="D23" s="228">
        <v>6534</v>
      </c>
      <c r="E23" s="228">
        <v>2267</v>
      </c>
      <c r="F23" s="228">
        <v>4267</v>
      </c>
      <c r="G23" s="228">
        <v>2503</v>
      </c>
      <c r="H23" s="228">
        <v>5325</v>
      </c>
      <c r="I23" s="228">
        <v>151</v>
      </c>
      <c r="J23" s="228">
        <v>1089</v>
      </c>
      <c r="K23" s="228">
        <v>14</v>
      </c>
      <c r="L23" s="228">
        <v>120</v>
      </c>
      <c r="M23" s="228" t="s">
        <v>346</v>
      </c>
      <c r="N23" s="228" t="s">
        <v>346</v>
      </c>
      <c r="O23" s="230" t="s">
        <v>47</v>
      </c>
      <c r="P23" s="226">
        <v>2668</v>
      </c>
      <c r="Q23" s="228">
        <v>6534</v>
      </c>
      <c r="R23" s="231">
        <v>2543</v>
      </c>
      <c r="S23" s="231">
        <v>5607</v>
      </c>
      <c r="T23" s="231">
        <v>116</v>
      </c>
      <c r="U23" s="231">
        <v>812</v>
      </c>
      <c r="V23" s="231">
        <v>9</v>
      </c>
      <c r="W23" s="231">
        <v>115</v>
      </c>
    </row>
    <row r="24" spans="1:24" ht="24" customHeight="1">
      <c r="A24" s="225" t="s">
        <v>215</v>
      </c>
      <c r="B24" s="226">
        <v>139</v>
      </c>
      <c r="C24" s="227">
        <v>33</v>
      </c>
      <c r="D24" s="228">
        <v>705</v>
      </c>
      <c r="E24" s="228">
        <v>493</v>
      </c>
      <c r="F24" s="228">
        <v>212</v>
      </c>
      <c r="G24" s="228">
        <v>78</v>
      </c>
      <c r="H24" s="228">
        <v>137</v>
      </c>
      <c r="I24" s="228">
        <v>51</v>
      </c>
      <c r="J24" s="228">
        <v>416</v>
      </c>
      <c r="K24" s="228">
        <v>10</v>
      </c>
      <c r="L24" s="228">
        <v>152</v>
      </c>
      <c r="M24" s="229" t="s">
        <v>346</v>
      </c>
      <c r="N24" s="229" t="s">
        <v>346</v>
      </c>
      <c r="O24" s="230" t="s">
        <v>356</v>
      </c>
      <c r="P24" s="226">
        <v>139</v>
      </c>
      <c r="Q24" s="228">
        <v>705</v>
      </c>
      <c r="R24" s="231">
        <v>118</v>
      </c>
      <c r="S24" s="231">
        <v>373</v>
      </c>
      <c r="T24" s="231">
        <v>20</v>
      </c>
      <c r="U24" s="231">
        <v>326</v>
      </c>
      <c r="V24" s="229">
        <v>1</v>
      </c>
      <c r="W24" s="229" t="s">
        <v>365</v>
      </c>
    </row>
    <row r="25" spans="1:24" ht="24" customHeight="1">
      <c r="A25" s="225" t="s">
        <v>216</v>
      </c>
      <c r="B25" s="226">
        <v>218</v>
      </c>
      <c r="C25" s="227">
        <v>43</v>
      </c>
      <c r="D25" s="228">
        <v>2243</v>
      </c>
      <c r="E25" s="228">
        <v>866</v>
      </c>
      <c r="F25" s="228">
        <v>1377</v>
      </c>
      <c r="G25" s="228">
        <v>70</v>
      </c>
      <c r="H25" s="228">
        <v>90</v>
      </c>
      <c r="I25" s="228">
        <v>115</v>
      </c>
      <c r="J25" s="228">
        <v>1673</v>
      </c>
      <c r="K25" s="228">
        <v>33</v>
      </c>
      <c r="L25" s="228">
        <v>480</v>
      </c>
      <c r="M25" s="229" t="s">
        <v>346</v>
      </c>
      <c r="N25" s="229" t="s">
        <v>348</v>
      </c>
      <c r="O25" s="230" t="s">
        <v>357</v>
      </c>
      <c r="P25" s="226">
        <v>218</v>
      </c>
      <c r="Q25" s="228">
        <v>2243</v>
      </c>
      <c r="R25" s="231">
        <v>105</v>
      </c>
      <c r="S25" s="231">
        <v>276</v>
      </c>
      <c r="T25" s="231">
        <v>106</v>
      </c>
      <c r="U25" s="231">
        <v>1905</v>
      </c>
      <c r="V25" s="231">
        <v>7</v>
      </c>
      <c r="W25" s="231">
        <v>62</v>
      </c>
      <c r="X25" s="231"/>
    </row>
    <row r="26" spans="1:24" ht="24" customHeight="1">
      <c r="A26" s="225" t="s">
        <v>217</v>
      </c>
      <c r="B26" s="226">
        <v>690</v>
      </c>
      <c r="C26" s="227">
        <v>188</v>
      </c>
      <c r="D26" s="228">
        <v>1464</v>
      </c>
      <c r="E26" s="228">
        <v>970</v>
      </c>
      <c r="F26" s="228">
        <v>494</v>
      </c>
      <c r="G26" s="228">
        <v>307</v>
      </c>
      <c r="H26" s="228">
        <v>474</v>
      </c>
      <c r="I26" s="228">
        <v>301</v>
      </c>
      <c r="J26" s="228">
        <v>639</v>
      </c>
      <c r="K26" s="228">
        <v>65</v>
      </c>
      <c r="L26" s="228">
        <v>295</v>
      </c>
      <c r="M26" s="228">
        <v>17</v>
      </c>
      <c r="N26" s="228">
        <v>56</v>
      </c>
      <c r="O26" s="230" t="s">
        <v>358</v>
      </c>
      <c r="P26" s="226">
        <v>690</v>
      </c>
      <c r="Q26" s="228">
        <v>1464</v>
      </c>
      <c r="R26" s="231">
        <v>532</v>
      </c>
      <c r="S26" s="231">
        <v>1022</v>
      </c>
      <c r="T26" s="231">
        <v>123</v>
      </c>
      <c r="U26" s="231">
        <v>329</v>
      </c>
      <c r="V26" s="231">
        <v>35</v>
      </c>
      <c r="W26" s="231">
        <v>113</v>
      </c>
    </row>
    <row r="27" spans="1:24" ht="24" customHeight="1">
      <c r="A27" s="225" t="s">
        <v>218</v>
      </c>
      <c r="B27" s="226">
        <v>421</v>
      </c>
      <c r="C27" s="227">
        <v>102</v>
      </c>
      <c r="D27" s="228">
        <v>2334</v>
      </c>
      <c r="E27" s="228">
        <v>1624</v>
      </c>
      <c r="F27" s="228">
        <v>710</v>
      </c>
      <c r="G27" s="228">
        <v>307</v>
      </c>
      <c r="H27" s="228">
        <v>596</v>
      </c>
      <c r="I27" s="228">
        <v>85</v>
      </c>
      <c r="J27" s="228">
        <v>1370</v>
      </c>
      <c r="K27" s="228">
        <v>27</v>
      </c>
      <c r="L27" s="228">
        <v>364</v>
      </c>
      <c r="M27" s="228">
        <v>2</v>
      </c>
      <c r="N27" s="228" t="s">
        <v>365</v>
      </c>
      <c r="O27" s="230" t="s">
        <v>359</v>
      </c>
      <c r="P27" s="226">
        <v>421</v>
      </c>
      <c r="Q27" s="228">
        <v>2334</v>
      </c>
      <c r="R27" s="231">
        <v>380</v>
      </c>
      <c r="S27" s="231">
        <v>1019</v>
      </c>
      <c r="T27" s="231">
        <v>21</v>
      </c>
      <c r="U27" s="231">
        <v>212</v>
      </c>
      <c r="V27" s="231">
        <v>20</v>
      </c>
      <c r="W27" s="231">
        <v>1103</v>
      </c>
    </row>
    <row r="28" spans="1:24" ht="24" customHeight="1">
      <c r="A28" s="225" t="s">
        <v>219</v>
      </c>
      <c r="B28" s="226">
        <v>423</v>
      </c>
      <c r="C28" s="227">
        <v>90</v>
      </c>
      <c r="D28" s="228">
        <v>5263</v>
      </c>
      <c r="E28" s="228">
        <v>2728</v>
      </c>
      <c r="F28" s="228">
        <v>2535</v>
      </c>
      <c r="G28" s="228">
        <v>178</v>
      </c>
      <c r="H28" s="228">
        <v>323</v>
      </c>
      <c r="I28" s="228">
        <v>225</v>
      </c>
      <c r="J28" s="228">
        <v>4725</v>
      </c>
      <c r="K28" s="228">
        <v>19</v>
      </c>
      <c r="L28" s="228">
        <v>214</v>
      </c>
      <c r="M28" s="228">
        <v>1</v>
      </c>
      <c r="N28" s="228" t="s">
        <v>365</v>
      </c>
      <c r="O28" s="230" t="s">
        <v>360</v>
      </c>
      <c r="P28" s="226">
        <v>423</v>
      </c>
      <c r="Q28" s="228">
        <v>5263</v>
      </c>
      <c r="R28" s="231">
        <v>349</v>
      </c>
      <c r="S28" s="231">
        <v>1972</v>
      </c>
      <c r="T28" s="231">
        <v>59</v>
      </c>
      <c r="U28" s="231">
        <v>2547</v>
      </c>
      <c r="V28" s="231">
        <v>15</v>
      </c>
      <c r="W28" s="231">
        <v>744</v>
      </c>
    </row>
    <row r="29" spans="1:24" ht="24" customHeight="1">
      <c r="A29" s="225" t="s">
        <v>220</v>
      </c>
      <c r="B29" s="226">
        <v>37</v>
      </c>
      <c r="C29" s="227">
        <v>8</v>
      </c>
      <c r="D29" s="228">
        <v>2494</v>
      </c>
      <c r="E29" s="228">
        <v>1405</v>
      </c>
      <c r="F29" s="228">
        <v>1089</v>
      </c>
      <c r="G29" s="229" t="s">
        <v>346</v>
      </c>
      <c r="H29" s="229" t="s">
        <v>346</v>
      </c>
      <c r="I29" s="229" t="s">
        <v>346</v>
      </c>
      <c r="J29" s="229" t="s">
        <v>346</v>
      </c>
      <c r="K29" s="228">
        <v>37</v>
      </c>
      <c r="L29" s="228">
        <v>2494</v>
      </c>
      <c r="M29" s="229" t="s">
        <v>346</v>
      </c>
      <c r="N29" s="228" t="s">
        <v>346</v>
      </c>
      <c r="O29" s="230" t="s">
        <v>361</v>
      </c>
      <c r="P29" s="226">
        <v>37</v>
      </c>
      <c r="Q29" s="228">
        <v>2494</v>
      </c>
      <c r="R29" s="231">
        <v>37</v>
      </c>
      <c r="S29" s="231">
        <v>2494</v>
      </c>
      <c r="T29" s="229" t="s">
        <v>346</v>
      </c>
      <c r="U29" s="229" t="s">
        <v>346</v>
      </c>
      <c r="V29" s="229" t="s">
        <v>346</v>
      </c>
      <c r="W29" s="229" t="s">
        <v>346</v>
      </c>
    </row>
    <row r="30" spans="1:24" ht="24" customHeight="1">
      <c r="A30" s="225" t="s">
        <v>48</v>
      </c>
      <c r="B30" s="226">
        <v>186</v>
      </c>
      <c r="C30" s="227">
        <v>102</v>
      </c>
      <c r="D30" s="228">
        <v>997</v>
      </c>
      <c r="E30" s="228">
        <v>385</v>
      </c>
      <c r="F30" s="228">
        <v>612</v>
      </c>
      <c r="G30" s="228">
        <v>133</v>
      </c>
      <c r="H30" s="228">
        <v>344</v>
      </c>
      <c r="I30" s="228">
        <v>15</v>
      </c>
      <c r="J30" s="228">
        <v>88</v>
      </c>
      <c r="K30" s="228">
        <v>31</v>
      </c>
      <c r="L30" s="228">
        <v>529</v>
      </c>
      <c r="M30" s="228">
        <v>7</v>
      </c>
      <c r="N30" s="228">
        <v>36</v>
      </c>
      <c r="O30" s="230" t="s">
        <v>48</v>
      </c>
      <c r="P30" s="226">
        <v>186</v>
      </c>
      <c r="Q30" s="228">
        <v>997</v>
      </c>
      <c r="R30" s="231">
        <v>163</v>
      </c>
      <c r="S30" s="231">
        <v>652</v>
      </c>
      <c r="T30" s="231">
        <v>20</v>
      </c>
      <c r="U30" s="231">
        <v>280</v>
      </c>
      <c r="V30" s="231">
        <v>3</v>
      </c>
      <c r="W30" s="231">
        <v>65</v>
      </c>
    </row>
    <row r="31" spans="1:24" ht="24" customHeight="1">
      <c r="A31" s="225" t="s">
        <v>221</v>
      </c>
      <c r="B31" s="226">
        <v>238</v>
      </c>
      <c r="C31" s="227">
        <v>67</v>
      </c>
      <c r="D31" s="228">
        <v>4256</v>
      </c>
      <c r="E31" s="228">
        <v>929</v>
      </c>
      <c r="F31" s="228">
        <v>3327</v>
      </c>
      <c r="G31" s="228">
        <v>149</v>
      </c>
      <c r="H31" s="228">
        <v>1372</v>
      </c>
      <c r="I31" s="228">
        <v>1</v>
      </c>
      <c r="J31" s="228" t="s">
        <v>365</v>
      </c>
      <c r="K31" s="228">
        <v>53</v>
      </c>
      <c r="L31" s="228">
        <v>2151</v>
      </c>
      <c r="M31" s="228">
        <v>35</v>
      </c>
      <c r="N31" s="228">
        <v>732</v>
      </c>
      <c r="O31" s="230" t="s">
        <v>362</v>
      </c>
      <c r="P31" s="226">
        <v>238</v>
      </c>
      <c r="Q31" s="228">
        <v>4256</v>
      </c>
      <c r="R31" s="231">
        <v>210</v>
      </c>
      <c r="S31" s="231">
        <v>2511</v>
      </c>
      <c r="T31" s="231">
        <v>22</v>
      </c>
      <c r="U31" s="231">
        <v>1669</v>
      </c>
      <c r="V31" s="231">
        <v>6</v>
      </c>
      <c r="W31" s="231">
        <v>76</v>
      </c>
    </row>
    <row r="32" spans="1:24" s="72" customFormat="1" ht="24" customHeight="1">
      <c r="A32" s="225" t="s">
        <v>222</v>
      </c>
      <c r="B32" s="226">
        <v>279</v>
      </c>
      <c r="C32" s="227">
        <v>126</v>
      </c>
      <c r="D32" s="228">
        <v>622</v>
      </c>
      <c r="E32" s="228">
        <v>304</v>
      </c>
      <c r="F32" s="228">
        <v>318</v>
      </c>
      <c r="G32" s="228">
        <v>239</v>
      </c>
      <c r="H32" s="228">
        <v>380</v>
      </c>
      <c r="I32" s="228">
        <v>17</v>
      </c>
      <c r="J32" s="228">
        <v>73</v>
      </c>
      <c r="K32" s="228">
        <v>22</v>
      </c>
      <c r="L32" s="228">
        <v>166</v>
      </c>
      <c r="M32" s="228">
        <v>1</v>
      </c>
      <c r="N32" s="228" t="s">
        <v>365</v>
      </c>
      <c r="O32" s="230" t="s">
        <v>363</v>
      </c>
      <c r="P32" s="226">
        <v>279</v>
      </c>
      <c r="Q32" s="228">
        <v>622</v>
      </c>
      <c r="R32" s="231">
        <v>259</v>
      </c>
      <c r="S32" s="231">
        <v>511</v>
      </c>
      <c r="T32" s="231">
        <v>18</v>
      </c>
      <c r="U32" s="231">
        <v>103</v>
      </c>
      <c r="V32" s="231">
        <v>2</v>
      </c>
      <c r="W32" s="231" t="s">
        <v>365</v>
      </c>
    </row>
    <row r="33" spans="1:23" ht="24" customHeight="1" thickBot="1">
      <c r="A33" s="236" t="s">
        <v>223</v>
      </c>
      <c r="B33" s="237">
        <v>1078</v>
      </c>
      <c r="C33" s="238">
        <v>553</v>
      </c>
      <c r="D33" s="239">
        <v>2017</v>
      </c>
      <c r="E33" s="239">
        <v>864</v>
      </c>
      <c r="F33" s="239">
        <v>1153</v>
      </c>
      <c r="G33" s="239">
        <v>846</v>
      </c>
      <c r="H33" s="239">
        <v>1192</v>
      </c>
      <c r="I33" s="239">
        <v>8</v>
      </c>
      <c r="J33" s="239">
        <v>73</v>
      </c>
      <c r="K33" s="239">
        <v>165</v>
      </c>
      <c r="L33" s="239">
        <v>668</v>
      </c>
      <c r="M33" s="239">
        <v>59</v>
      </c>
      <c r="N33" s="239">
        <v>84</v>
      </c>
      <c r="O33" s="240" t="s">
        <v>364</v>
      </c>
      <c r="P33" s="237">
        <v>1078</v>
      </c>
      <c r="Q33" s="239">
        <v>2017</v>
      </c>
      <c r="R33" s="241">
        <v>1018</v>
      </c>
      <c r="S33" s="241">
        <v>1531</v>
      </c>
      <c r="T33" s="241">
        <v>51</v>
      </c>
      <c r="U33" s="241">
        <v>209</v>
      </c>
      <c r="V33" s="241">
        <v>9</v>
      </c>
      <c r="W33" s="241">
        <v>277</v>
      </c>
    </row>
    <row r="34" spans="1:23" ht="6.75" customHeight="1">
      <c r="A34" s="369">
        <v>3</v>
      </c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7"/>
      <c r="P34" s="7"/>
      <c r="Q34" s="7"/>
      <c r="R34" s="7"/>
      <c r="S34" s="7"/>
      <c r="T34" s="7"/>
      <c r="U34" s="7"/>
      <c r="V34" s="7"/>
      <c r="W34" s="7"/>
    </row>
    <row r="35" spans="1:23" ht="13.5" customHeight="1">
      <c r="A35" s="364" t="s">
        <v>49</v>
      </c>
      <c r="B35" s="364"/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 t="s">
        <v>50</v>
      </c>
      <c r="O35" s="364" t="s">
        <v>49</v>
      </c>
      <c r="P35" s="364"/>
      <c r="Q35" s="104"/>
      <c r="R35" s="104"/>
      <c r="S35" s="104"/>
      <c r="T35" s="298">
        <v>1363</v>
      </c>
      <c r="U35" s="104"/>
      <c r="V35" s="104"/>
      <c r="W35" s="124" t="s">
        <v>50</v>
      </c>
    </row>
    <row r="36" spans="1:23">
      <c r="I36" s="213"/>
      <c r="J36" s="213"/>
      <c r="Q36" s="212"/>
    </row>
    <row r="37" spans="1:23">
      <c r="P37" s="212"/>
      <c r="Q37" s="212"/>
    </row>
  </sheetData>
  <mergeCells count="35">
    <mergeCell ref="A1:N1"/>
    <mergeCell ref="O1:W1"/>
    <mergeCell ref="A2:N2"/>
    <mergeCell ref="O2:W2"/>
    <mergeCell ref="A4:A5"/>
    <mergeCell ref="G4:N4"/>
    <mergeCell ref="O4:O5"/>
    <mergeCell ref="P4:W4"/>
    <mergeCell ref="B4:F5"/>
    <mergeCell ref="I5:J5"/>
    <mergeCell ref="G5:H5"/>
    <mergeCell ref="T6:U6"/>
    <mergeCell ref="M6:N6"/>
    <mergeCell ref="A6:A8"/>
    <mergeCell ref="B6:C6"/>
    <mergeCell ref="V5:W5"/>
    <mergeCell ref="M5:N5"/>
    <mergeCell ref="P5:Q5"/>
    <mergeCell ref="R5:S5"/>
    <mergeCell ref="V6:W6"/>
    <mergeCell ref="G6:H6"/>
    <mergeCell ref="I6:J6"/>
    <mergeCell ref="K6:L6"/>
    <mergeCell ref="K5:L5"/>
    <mergeCell ref="T5:U5"/>
    <mergeCell ref="D6:F6"/>
    <mergeCell ref="B7:B8"/>
    <mergeCell ref="A35:B35"/>
    <mergeCell ref="O35:P35"/>
    <mergeCell ref="O6:O8"/>
    <mergeCell ref="P6:Q6"/>
    <mergeCell ref="R6:S6"/>
    <mergeCell ref="A34:H34"/>
    <mergeCell ref="I34:N34"/>
    <mergeCell ref="C7:C8"/>
  </mergeCells>
  <phoneticPr fontId="4" type="noConversion"/>
  <pageMargins left="0.74803149606299213" right="0.23622047244094491" top="0.98425196850393704" bottom="0.59055118110236227" header="0.51181102362204722" footer="0.43307086614173229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Z28"/>
  <sheetViews>
    <sheetView tabSelected="1" workbookViewId="0">
      <selection sqref="A1:M1"/>
    </sheetView>
  </sheetViews>
  <sheetFormatPr defaultRowHeight="13.5"/>
  <cols>
    <col min="1" max="1" width="8.6640625" customWidth="1"/>
    <col min="2" max="2" width="5.44140625" customWidth="1"/>
    <col min="3" max="3" width="5.21875" customWidth="1"/>
    <col min="4" max="4" width="5.33203125" customWidth="1"/>
    <col min="5" max="5" width="5.21875" customWidth="1"/>
    <col min="6" max="6" width="6.21875" customWidth="1"/>
    <col min="7" max="7" width="5.109375" customWidth="1"/>
    <col min="8" max="8" width="6.33203125" customWidth="1"/>
    <col min="9" max="9" width="4.88671875" customWidth="1"/>
    <col min="10" max="10" width="6.33203125" customWidth="1"/>
    <col min="11" max="11" width="5.21875" customWidth="1"/>
    <col min="12" max="12" width="6.21875" customWidth="1"/>
    <col min="13" max="13" width="4.77734375" customWidth="1"/>
    <col min="14" max="14" width="10.109375" customWidth="1"/>
    <col min="15" max="24" width="6.5546875" customWidth="1"/>
  </cols>
  <sheetData>
    <row r="1" spans="1:26" ht="22.5">
      <c r="A1" s="400" t="s">
        <v>242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 t="s">
        <v>241</v>
      </c>
      <c r="O1" s="400"/>
      <c r="P1" s="400"/>
      <c r="Q1" s="400"/>
      <c r="R1" s="400"/>
      <c r="S1" s="400"/>
      <c r="T1" s="400"/>
      <c r="U1" s="400"/>
      <c r="V1" s="400"/>
      <c r="W1" s="400"/>
      <c r="X1" s="400"/>
    </row>
    <row r="2" spans="1:26" ht="16.5">
      <c r="A2" s="401" t="s">
        <v>244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 t="s">
        <v>243</v>
      </c>
      <c r="O2" s="401"/>
      <c r="P2" s="401"/>
      <c r="Q2" s="401"/>
      <c r="R2" s="401"/>
      <c r="S2" s="401"/>
      <c r="T2" s="401"/>
      <c r="U2" s="401"/>
      <c r="V2" s="401"/>
      <c r="W2" s="401"/>
      <c r="X2" s="401"/>
    </row>
    <row r="3" spans="1:26" ht="15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6" ht="14.25" customHeight="1" thickBot="1">
      <c r="A4" s="12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4" t="s">
        <v>51</v>
      </c>
      <c r="N4" s="12" t="s">
        <v>22</v>
      </c>
      <c r="O4" s="7"/>
      <c r="P4" s="7"/>
      <c r="Q4" s="7"/>
      <c r="R4" s="7"/>
      <c r="S4" s="7"/>
      <c r="T4" s="7"/>
      <c r="U4" s="7"/>
      <c r="V4" s="7"/>
      <c r="W4" s="7"/>
      <c r="X4" s="24" t="s">
        <v>23</v>
      </c>
    </row>
    <row r="5" spans="1:26" s="25" customFormat="1" ht="18" customHeight="1">
      <c r="A5" s="398" t="s">
        <v>3</v>
      </c>
      <c r="B5" s="389" t="s">
        <v>168</v>
      </c>
      <c r="C5" s="390"/>
      <c r="D5" s="390"/>
      <c r="E5" s="384"/>
      <c r="F5" s="389" t="s">
        <v>52</v>
      </c>
      <c r="G5" s="384"/>
      <c r="H5" s="389" t="s">
        <v>53</v>
      </c>
      <c r="I5" s="384"/>
      <c r="J5" s="389" t="s">
        <v>54</v>
      </c>
      <c r="K5" s="384"/>
      <c r="L5" s="389" t="s">
        <v>55</v>
      </c>
      <c r="M5" s="390"/>
      <c r="N5" s="398" t="s">
        <v>3</v>
      </c>
      <c r="O5" s="389" t="s">
        <v>56</v>
      </c>
      <c r="P5" s="384"/>
      <c r="Q5" s="389" t="s">
        <v>57</v>
      </c>
      <c r="R5" s="384"/>
      <c r="S5" s="389" t="s">
        <v>58</v>
      </c>
      <c r="T5" s="384"/>
      <c r="U5" s="389" t="s">
        <v>59</v>
      </c>
      <c r="V5" s="384"/>
      <c r="W5" s="389" t="s">
        <v>60</v>
      </c>
      <c r="X5" s="390"/>
    </row>
    <row r="6" spans="1:26" s="25" customFormat="1" ht="14.25" customHeight="1">
      <c r="A6" s="395"/>
      <c r="B6" s="391"/>
      <c r="C6" s="392"/>
      <c r="D6" s="392"/>
      <c r="E6" s="366"/>
      <c r="F6" s="397"/>
      <c r="G6" s="365"/>
      <c r="H6" s="397"/>
      <c r="I6" s="365"/>
      <c r="J6" s="397"/>
      <c r="K6" s="365"/>
      <c r="L6" s="397"/>
      <c r="M6" s="399"/>
      <c r="N6" s="395"/>
      <c r="O6" s="397"/>
      <c r="P6" s="365"/>
      <c r="Q6" s="397"/>
      <c r="R6" s="365"/>
      <c r="S6" s="397"/>
      <c r="T6" s="365"/>
      <c r="U6" s="397"/>
      <c r="V6" s="365"/>
      <c r="W6" s="397"/>
      <c r="X6" s="399"/>
    </row>
    <row r="7" spans="1:26" s="25" customFormat="1" ht="18" customHeight="1">
      <c r="A7" s="395"/>
      <c r="B7" s="132" t="s">
        <v>151</v>
      </c>
      <c r="C7" s="372" t="s">
        <v>148</v>
      </c>
      <c r="D7" s="379"/>
      <c r="E7" s="380"/>
      <c r="F7" s="397" t="s">
        <v>61</v>
      </c>
      <c r="G7" s="399"/>
      <c r="H7" s="397" t="s">
        <v>62</v>
      </c>
      <c r="I7" s="399"/>
      <c r="J7" s="397" t="s">
        <v>63</v>
      </c>
      <c r="K7" s="399"/>
      <c r="L7" s="397" t="s">
        <v>64</v>
      </c>
      <c r="M7" s="399"/>
      <c r="N7" s="395"/>
      <c r="O7" s="397" t="s">
        <v>65</v>
      </c>
      <c r="P7" s="365"/>
      <c r="Q7" s="397" t="s">
        <v>66</v>
      </c>
      <c r="R7" s="399"/>
      <c r="S7" s="397" t="s">
        <v>67</v>
      </c>
      <c r="T7" s="399"/>
      <c r="U7" s="397" t="s">
        <v>68</v>
      </c>
      <c r="V7" s="399"/>
      <c r="W7" s="397" t="s">
        <v>69</v>
      </c>
      <c r="X7" s="399"/>
    </row>
    <row r="8" spans="1:26" s="25" customFormat="1" ht="18" customHeight="1">
      <c r="A8" s="395" t="s">
        <v>70</v>
      </c>
      <c r="B8" s="381" t="s">
        <v>42</v>
      </c>
      <c r="C8" s="133"/>
      <c r="D8" s="111" t="s">
        <v>149</v>
      </c>
      <c r="E8" s="112" t="s">
        <v>150</v>
      </c>
      <c r="F8" s="113" t="s">
        <v>40</v>
      </c>
      <c r="G8" s="113" t="s">
        <v>41</v>
      </c>
      <c r="H8" s="114" t="s">
        <v>40</v>
      </c>
      <c r="I8" s="113" t="s">
        <v>41</v>
      </c>
      <c r="J8" s="114" t="s">
        <v>40</v>
      </c>
      <c r="K8" s="113" t="s">
        <v>41</v>
      </c>
      <c r="L8" s="114" t="s">
        <v>40</v>
      </c>
      <c r="M8" s="113" t="s">
        <v>41</v>
      </c>
      <c r="N8" s="395" t="s">
        <v>70</v>
      </c>
      <c r="O8" s="114" t="s">
        <v>40</v>
      </c>
      <c r="P8" s="113" t="s">
        <v>41</v>
      </c>
      <c r="Q8" s="113" t="s">
        <v>40</v>
      </c>
      <c r="R8" s="113" t="s">
        <v>41</v>
      </c>
      <c r="S8" s="114" t="s">
        <v>40</v>
      </c>
      <c r="T8" s="113" t="s">
        <v>41</v>
      </c>
      <c r="U8" s="114" t="s">
        <v>40</v>
      </c>
      <c r="V8" s="113" t="s">
        <v>41</v>
      </c>
      <c r="W8" s="114" t="s">
        <v>40</v>
      </c>
      <c r="X8" s="113" t="s">
        <v>41</v>
      </c>
    </row>
    <row r="9" spans="1:26" s="25" customFormat="1" ht="18" customHeight="1">
      <c r="A9" s="396"/>
      <c r="B9" s="382"/>
      <c r="C9" s="71"/>
      <c r="D9" s="115" t="s">
        <v>18</v>
      </c>
      <c r="E9" s="116" t="s">
        <v>195</v>
      </c>
      <c r="F9" s="134" t="s">
        <v>196</v>
      </c>
      <c r="G9" s="135" t="s">
        <v>43</v>
      </c>
      <c r="H9" s="134" t="s">
        <v>196</v>
      </c>
      <c r="I9" s="135" t="s">
        <v>43</v>
      </c>
      <c r="J9" s="134" t="s">
        <v>196</v>
      </c>
      <c r="K9" s="135" t="s">
        <v>43</v>
      </c>
      <c r="L9" s="134" t="s">
        <v>196</v>
      </c>
      <c r="M9" s="135" t="s">
        <v>43</v>
      </c>
      <c r="N9" s="396"/>
      <c r="O9" s="134" t="s">
        <v>196</v>
      </c>
      <c r="P9" s="135" t="s">
        <v>43</v>
      </c>
      <c r="Q9" s="134" t="s">
        <v>196</v>
      </c>
      <c r="R9" s="135" t="s">
        <v>43</v>
      </c>
      <c r="S9" s="134" t="s">
        <v>196</v>
      </c>
      <c r="T9" s="135" t="s">
        <v>43</v>
      </c>
      <c r="U9" s="134" t="s">
        <v>196</v>
      </c>
      <c r="V9" s="135" t="s">
        <v>43</v>
      </c>
      <c r="W9" s="134" t="s">
        <v>196</v>
      </c>
      <c r="X9" s="135" t="s">
        <v>43</v>
      </c>
    </row>
    <row r="10" spans="1:26" s="36" customFormat="1" ht="30" customHeight="1">
      <c r="A10" s="166">
        <v>2017</v>
      </c>
      <c r="B10" s="136">
        <v>15170</v>
      </c>
      <c r="C10" s="136">
        <v>69659</v>
      </c>
      <c r="D10" s="137">
        <v>39876</v>
      </c>
      <c r="E10" s="137">
        <v>29783</v>
      </c>
      <c r="F10" s="136">
        <v>12482</v>
      </c>
      <c r="G10" s="136">
        <v>22631</v>
      </c>
      <c r="H10" s="136">
        <v>1630</v>
      </c>
      <c r="I10" s="136">
        <v>10362</v>
      </c>
      <c r="J10" s="136">
        <v>598</v>
      </c>
      <c r="K10" s="136">
        <v>7758</v>
      </c>
      <c r="L10" s="136">
        <v>304</v>
      </c>
      <c r="M10" s="136">
        <v>8698</v>
      </c>
      <c r="N10" s="164">
        <v>2017</v>
      </c>
      <c r="O10" s="138">
        <v>87</v>
      </c>
      <c r="P10" s="138">
        <v>5821</v>
      </c>
      <c r="Q10" s="138">
        <v>58</v>
      </c>
      <c r="R10" s="138">
        <v>9198</v>
      </c>
      <c r="S10" s="138">
        <v>6</v>
      </c>
      <c r="T10" s="138">
        <v>2016</v>
      </c>
      <c r="U10" s="138">
        <v>5</v>
      </c>
      <c r="V10" s="138">
        <v>3175</v>
      </c>
      <c r="W10" s="139" t="s">
        <v>19</v>
      </c>
      <c r="X10" s="139" t="s">
        <v>19</v>
      </c>
    </row>
    <row r="11" spans="1:26" s="36" customFormat="1" ht="30" customHeight="1">
      <c r="A11" s="166">
        <v>2018</v>
      </c>
      <c r="B11" s="136">
        <v>15028</v>
      </c>
      <c r="C11" s="136">
        <v>69090</v>
      </c>
      <c r="D11" s="137">
        <v>39187</v>
      </c>
      <c r="E11" s="137">
        <v>29903</v>
      </c>
      <c r="F11" s="167">
        <v>12405</v>
      </c>
      <c r="G11" s="167">
        <v>22474</v>
      </c>
      <c r="H11" s="167">
        <v>1572</v>
      </c>
      <c r="I11" s="167">
        <v>10066</v>
      </c>
      <c r="J11" s="167">
        <v>602</v>
      </c>
      <c r="K11" s="167">
        <v>8003</v>
      </c>
      <c r="L11" s="167">
        <v>292</v>
      </c>
      <c r="M11" s="167">
        <v>8736</v>
      </c>
      <c r="N11" s="164">
        <v>2018</v>
      </c>
      <c r="O11" s="138">
        <v>88</v>
      </c>
      <c r="P11" s="138">
        <v>5990</v>
      </c>
      <c r="Q11" s="138">
        <v>59</v>
      </c>
      <c r="R11" s="138">
        <v>9083</v>
      </c>
      <c r="S11" s="138">
        <v>6</v>
      </c>
      <c r="T11" s="138">
        <v>1985</v>
      </c>
      <c r="U11" s="138">
        <v>3</v>
      </c>
      <c r="V11" s="138">
        <v>1674</v>
      </c>
      <c r="W11" s="139">
        <v>1</v>
      </c>
      <c r="X11" s="139">
        <v>1079</v>
      </c>
    </row>
    <row r="12" spans="1:26" s="36" customFormat="1" ht="30" customHeight="1">
      <c r="A12" s="166">
        <v>2019</v>
      </c>
      <c r="B12" s="142">
        <v>14619</v>
      </c>
      <c r="C12" s="141">
        <v>66776</v>
      </c>
      <c r="D12" s="141">
        <v>38108</v>
      </c>
      <c r="E12" s="141">
        <v>28668</v>
      </c>
      <c r="F12" s="93">
        <v>12165</v>
      </c>
      <c r="G12" s="93">
        <v>21809</v>
      </c>
      <c r="H12" s="93">
        <v>1467</v>
      </c>
      <c r="I12" s="93">
        <v>9205</v>
      </c>
      <c r="J12" s="93">
        <v>540</v>
      </c>
      <c r="K12" s="93">
        <v>7147</v>
      </c>
      <c r="L12" s="93">
        <v>286</v>
      </c>
      <c r="M12" s="93">
        <v>8580</v>
      </c>
      <c r="N12" s="164">
        <v>2019</v>
      </c>
      <c r="O12" s="138">
        <v>98</v>
      </c>
      <c r="P12" s="138">
        <v>6925</v>
      </c>
      <c r="Q12" s="138">
        <v>53</v>
      </c>
      <c r="R12" s="138">
        <v>8248</v>
      </c>
      <c r="S12" s="138">
        <v>6</v>
      </c>
      <c r="T12" s="138">
        <v>2112</v>
      </c>
      <c r="U12" s="138">
        <v>3</v>
      </c>
      <c r="V12" s="138">
        <v>1707</v>
      </c>
      <c r="W12" s="139">
        <v>1</v>
      </c>
      <c r="X12" s="139">
        <v>1043</v>
      </c>
    </row>
    <row r="13" spans="1:26" s="36" customFormat="1" ht="30" customHeight="1">
      <c r="A13" s="166">
        <v>2020</v>
      </c>
      <c r="B13" s="142">
        <v>18939</v>
      </c>
      <c r="C13" s="141">
        <v>67285</v>
      </c>
      <c r="D13" s="141">
        <v>40059</v>
      </c>
      <c r="E13" s="141">
        <v>27226</v>
      </c>
      <c r="F13" s="93">
        <v>16755</v>
      </c>
      <c r="G13" s="93">
        <v>23953</v>
      </c>
      <c r="H13" s="93">
        <v>1261</v>
      </c>
      <c r="I13" s="93">
        <v>8054</v>
      </c>
      <c r="J13" s="93">
        <v>501</v>
      </c>
      <c r="K13" s="93">
        <v>6697</v>
      </c>
      <c r="L13" s="93">
        <v>259</v>
      </c>
      <c r="M13" s="93">
        <v>7513</v>
      </c>
      <c r="N13" s="164">
        <v>2020</v>
      </c>
      <c r="O13" s="94">
        <v>99</v>
      </c>
      <c r="P13" s="95">
        <v>6927</v>
      </c>
      <c r="Q13" s="95">
        <v>55</v>
      </c>
      <c r="R13" s="95">
        <v>9027</v>
      </c>
      <c r="S13" s="95">
        <v>3</v>
      </c>
      <c r="T13" s="95">
        <v>1191</v>
      </c>
      <c r="U13" s="95">
        <v>5</v>
      </c>
      <c r="V13" s="95">
        <v>2869</v>
      </c>
      <c r="W13" s="95">
        <v>1</v>
      </c>
      <c r="X13" s="95">
        <v>1054</v>
      </c>
    </row>
    <row r="14" spans="1:26" s="25" customFormat="1" ht="30" customHeight="1">
      <c r="A14" s="242">
        <v>2021</v>
      </c>
      <c r="B14" s="243">
        <v>18306</v>
      </c>
      <c r="C14" s="244">
        <v>69033</v>
      </c>
      <c r="D14" s="244">
        <v>41057</v>
      </c>
      <c r="E14" s="244">
        <v>27976</v>
      </c>
      <c r="F14" s="244">
        <v>16079</v>
      </c>
      <c r="G14" s="244">
        <v>23879</v>
      </c>
      <c r="H14" s="244">
        <v>1264</v>
      </c>
      <c r="I14" s="244">
        <v>8032</v>
      </c>
      <c r="J14" s="244">
        <v>523</v>
      </c>
      <c r="K14" s="244">
        <v>6871</v>
      </c>
      <c r="L14" s="244">
        <v>273</v>
      </c>
      <c r="M14" s="244">
        <v>8203</v>
      </c>
      <c r="N14" s="245">
        <v>2021</v>
      </c>
      <c r="O14" s="295">
        <v>99</v>
      </c>
      <c r="P14" s="296">
        <v>6897</v>
      </c>
      <c r="Q14" s="296">
        <v>56</v>
      </c>
      <c r="R14" s="296">
        <v>9013</v>
      </c>
      <c r="S14" s="296">
        <v>8</v>
      </c>
      <c r="T14" s="296">
        <v>3229</v>
      </c>
      <c r="U14" s="296">
        <v>3</v>
      </c>
      <c r="V14" s="296">
        <v>1871</v>
      </c>
      <c r="W14" s="297">
        <v>1</v>
      </c>
      <c r="X14" s="297" t="s">
        <v>380</v>
      </c>
      <c r="Y14" s="161"/>
      <c r="Z14" s="96"/>
    </row>
    <row r="15" spans="1:26" s="25" customFormat="1" ht="12.75" customHeight="1">
      <c r="A15" s="246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8"/>
      <c r="O15" s="249"/>
      <c r="P15" s="249"/>
      <c r="Q15" s="249"/>
      <c r="R15" s="249"/>
      <c r="S15" s="249"/>
      <c r="T15" s="249"/>
      <c r="U15" s="249"/>
      <c r="V15" s="249"/>
      <c r="W15" s="249"/>
      <c r="X15" s="249"/>
    </row>
    <row r="16" spans="1:26" s="25" customFormat="1" ht="27" customHeight="1">
      <c r="A16" s="333" t="s">
        <v>375</v>
      </c>
      <c r="B16" s="307">
        <v>7591</v>
      </c>
      <c r="C16" s="303">
        <v>40054</v>
      </c>
      <c r="D16" s="303">
        <v>26684</v>
      </c>
      <c r="E16" s="303">
        <v>13370</v>
      </c>
      <c r="F16" s="303">
        <v>6263</v>
      </c>
      <c r="G16" s="303">
        <v>9295</v>
      </c>
      <c r="H16" s="302">
        <v>691</v>
      </c>
      <c r="I16" s="303">
        <v>4458</v>
      </c>
      <c r="J16" s="302">
        <v>322</v>
      </c>
      <c r="K16" s="303">
        <v>4215</v>
      </c>
      <c r="L16" s="302">
        <v>188</v>
      </c>
      <c r="M16" s="303">
        <v>5746</v>
      </c>
      <c r="N16" s="333" t="s">
        <v>366</v>
      </c>
      <c r="O16" s="304">
        <v>74</v>
      </c>
      <c r="P16" s="305">
        <v>5140</v>
      </c>
      <c r="Q16" s="301">
        <v>46</v>
      </c>
      <c r="R16" s="305">
        <v>7558</v>
      </c>
      <c r="S16" s="301">
        <v>5</v>
      </c>
      <c r="T16" s="301">
        <v>2065</v>
      </c>
      <c r="U16" s="301">
        <v>1</v>
      </c>
      <c r="V16" s="301" t="s">
        <v>379</v>
      </c>
      <c r="W16" s="306">
        <v>1</v>
      </c>
      <c r="X16" s="301" t="s">
        <v>380</v>
      </c>
    </row>
    <row r="17" spans="1:24" s="25" customFormat="1" ht="27" customHeight="1">
      <c r="A17" s="333" t="s">
        <v>367</v>
      </c>
      <c r="B17" s="307">
        <v>866</v>
      </c>
      <c r="C17" s="303">
        <v>3423</v>
      </c>
      <c r="D17" s="303">
        <v>2286</v>
      </c>
      <c r="E17" s="303">
        <v>1137</v>
      </c>
      <c r="F17" s="302">
        <v>736</v>
      </c>
      <c r="G17" s="303">
        <v>1168</v>
      </c>
      <c r="H17" s="302">
        <v>72</v>
      </c>
      <c r="I17" s="302">
        <v>438</v>
      </c>
      <c r="J17" s="302">
        <v>32</v>
      </c>
      <c r="K17" s="302">
        <v>427</v>
      </c>
      <c r="L17" s="302">
        <v>19</v>
      </c>
      <c r="M17" s="302">
        <v>577</v>
      </c>
      <c r="N17" s="333" t="s">
        <v>367</v>
      </c>
      <c r="O17" s="304">
        <v>5</v>
      </c>
      <c r="P17" s="301">
        <v>362</v>
      </c>
      <c r="Q17" s="301">
        <v>1</v>
      </c>
      <c r="R17" s="301" t="s">
        <v>379</v>
      </c>
      <c r="S17" s="306">
        <v>1</v>
      </c>
      <c r="T17" s="306" t="s">
        <v>379</v>
      </c>
      <c r="U17" s="306" t="s">
        <v>349</v>
      </c>
      <c r="V17" s="306" t="s">
        <v>349</v>
      </c>
      <c r="W17" s="306" t="s">
        <v>349</v>
      </c>
      <c r="X17" s="306" t="s">
        <v>349</v>
      </c>
    </row>
    <row r="18" spans="1:24" s="25" customFormat="1" ht="27" customHeight="1">
      <c r="A18" s="333" t="s">
        <v>368</v>
      </c>
      <c r="B18" s="307">
        <v>796</v>
      </c>
      <c r="C18" s="303">
        <v>3834</v>
      </c>
      <c r="D18" s="303">
        <v>1638</v>
      </c>
      <c r="E18" s="303">
        <v>2196</v>
      </c>
      <c r="F18" s="302">
        <v>723</v>
      </c>
      <c r="G18" s="303">
        <v>1083</v>
      </c>
      <c r="H18" s="302">
        <v>47</v>
      </c>
      <c r="I18" s="302">
        <v>297</v>
      </c>
      <c r="J18" s="302">
        <v>16</v>
      </c>
      <c r="K18" s="302">
        <v>210</v>
      </c>
      <c r="L18" s="302">
        <v>2</v>
      </c>
      <c r="M18" s="302" t="s">
        <v>379</v>
      </c>
      <c r="N18" s="333" t="s">
        <v>368</v>
      </c>
      <c r="O18" s="304">
        <v>3</v>
      </c>
      <c r="P18" s="301">
        <v>174</v>
      </c>
      <c r="Q18" s="306">
        <v>2</v>
      </c>
      <c r="R18" s="301" t="s">
        <v>379</v>
      </c>
      <c r="S18" s="306">
        <v>1</v>
      </c>
      <c r="T18" s="306" t="s">
        <v>379</v>
      </c>
      <c r="U18" s="301">
        <v>2</v>
      </c>
      <c r="V18" s="301" t="s">
        <v>380</v>
      </c>
      <c r="W18" s="306" t="s">
        <v>349</v>
      </c>
      <c r="X18" s="306" t="s">
        <v>349</v>
      </c>
    </row>
    <row r="19" spans="1:24" s="25" customFormat="1" ht="27" customHeight="1">
      <c r="A19" s="333" t="s">
        <v>369</v>
      </c>
      <c r="B19" s="307">
        <v>1043</v>
      </c>
      <c r="C19" s="303">
        <v>2972</v>
      </c>
      <c r="D19" s="303">
        <v>1434</v>
      </c>
      <c r="E19" s="303">
        <v>1538</v>
      </c>
      <c r="F19" s="302">
        <v>949</v>
      </c>
      <c r="G19" s="303">
        <v>1381</v>
      </c>
      <c r="H19" s="302">
        <v>49</v>
      </c>
      <c r="I19" s="302">
        <v>308</v>
      </c>
      <c r="J19" s="302">
        <v>25</v>
      </c>
      <c r="K19" s="302">
        <v>342</v>
      </c>
      <c r="L19" s="302">
        <v>13</v>
      </c>
      <c r="M19" s="302">
        <v>383</v>
      </c>
      <c r="N19" s="333" t="s">
        <v>369</v>
      </c>
      <c r="O19" s="304">
        <v>6</v>
      </c>
      <c r="P19" s="301">
        <v>439</v>
      </c>
      <c r="Q19" s="306">
        <v>1</v>
      </c>
      <c r="R19" s="301" t="s">
        <v>379</v>
      </c>
      <c r="S19" s="306" t="s">
        <v>19</v>
      </c>
      <c r="T19" s="306" t="s">
        <v>19</v>
      </c>
      <c r="U19" s="306" t="s">
        <v>19</v>
      </c>
      <c r="V19" s="306" t="s">
        <v>19</v>
      </c>
      <c r="W19" s="306" t="s">
        <v>349</v>
      </c>
      <c r="X19" s="306" t="s">
        <v>349</v>
      </c>
    </row>
    <row r="20" spans="1:24" s="25" customFormat="1" ht="27" customHeight="1">
      <c r="A20" s="333" t="s">
        <v>370</v>
      </c>
      <c r="B20" s="307">
        <v>2243</v>
      </c>
      <c r="C20" s="303">
        <v>4449</v>
      </c>
      <c r="D20" s="303">
        <v>1936</v>
      </c>
      <c r="E20" s="303">
        <v>2513</v>
      </c>
      <c r="F20" s="303">
        <v>2102</v>
      </c>
      <c r="G20" s="303">
        <v>3286</v>
      </c>
      <c r="H20" s="302">
        <v>113</v>
      </c>
      <c r="I20" s="303">
        <v>687</v>
      </c>
      <c r="J20" s="302">
        <v>22</v>
      </c>
      <c r="K20" s="302">
        <v>282</v>
      </c>
      <c r="L20" s="302">
        <v>5</v>
      </c>
      <c r="M20" s="302">
        <v>139</v>
      </c>
      <c r="N20" s="333" t="s">
        <v>370</v>
      </c>
      <c r="O20" s="304">
        <v>1</v>
      </c>
      <c r="P20" s="301" t="s">
        <v>379</v>
      </c>
      <c r="Q20" s="306" t="s">
        <v>19</v>
      </c>
      <c r="R20" s="306" t="s">
        <v>19</v>
      </c>
      <c r="S20" s="306" t="s">
        <v>19</v>
      </c>
      <c r="T20" s="306" t="s">
        <v>19</v>
      </c>
      <c r="U20" s="306" t="s">
        <v>19</v>
      </c>
      <c r="V20" s="306" t="s">
        <v>19</v>
      </c>
      <c r="W20" s="306" t="s">
        <v>349</v>
      </c>
      <c r="X20" s="306" t="s">
        <v>349</v>
      </c>
    </row>
    <row r="21" spans="1:24" s="25" customFormat="1" ht="27" customHeight="1">
      <c r="A21" s="333" t="s">
        <v>371</v>
      </c>
      <c r="B21" s="307">
        <v>2258</v>
      </c>
      <c r="C21" s="303">
        <v>4547</v>
      </c>
      <c r="D21" s="303">
        <v>2022</v>
      </c>
      <c r="E21" s="303">
        <v>2525</v>
      </c>
      <c r="F21" s="303">
        <v>2113</v>
      </c>
      <c r="G21" s="303">
        <v>2970</v>
      </c>
      <c r="H21" s="302">
        <v>98</v>
      </c>
      <c r="I21" s="303">
        <v>636</v>
      </c>
      <c r="J21" s="302">
        <v>38</v>
      </c>
      <c r="K21" s="302">
        <v>512</v>
      </c>
      <c r="L21" s="302">
        <v>7</v>
      </c>
      <c r="M21" s="302">
        <v>195</v>
      </c>
      <c r="N21" s="333" t="s">
        <v>371</v>
      </c>
      <c r="O21" s="304" t="s">
        <v>349</v>
      </c>
      <c r="P21" s="301" t="s">
        <v>349</v>
      </c>
      <c r="Q21" s="301">
        <v>2</v>
      </c>
      <c r="R21" s="301" t="s">
        <v>379</v>
      </c>
      <c r="S21" s="306" t="s">
        <v>19</v>
      </c>
      <c r="T21" s="306" t="s">
        <v>19</v>
      </c>
      <c r="U21" s="306" t="s">
        <v>19</v>
      </c>
      <c r="V21" s="306" t="s">
        <v>19</v>
      </c>
      <c r="W21" s="306" t="s">
        <v>349</v>
      </c>
      <c r="X21" s="306" t="s">
        <v>349</v>
      </c>
    </row>
    <row r="22" spans="1:24" s="25" customFormat="1" ht="27" customHeight="1">
      <c r="A22" s="333" t="s">
        <v>372</v>
      </c>
      <c r="B22" s="307">
        <v>2395</v>
      </c>
      <c r="C22" s="303">
        <v>5873</v>
      </c>
      <c r="D22" s="303">
        <v>2993</v>
      </c>
      <c r="E22" s="303">
        <v>2880</v>
      </c>
      <c r="F22" s="303">
        <v>2184</v>
      </c>
      <c r="G22" s="303">
        <v>3277</v>
      </c>
      <c r="H22" s="302">
        <v>136</v>
      </c>
      <c r="I22" s="303">
        <v>851</v>
      </c>
      <c r="J22" s="302">
        <v>54</v>
      </c>
      <c r="K22" s="302">
        <v>697</v>
      </c>
      <c r="L22" s="302">
        <v>19</v>
      </c>
      <c r="M22" s="302">
        <v>509</v>
      </c>
      <c r="N22" s="333" t="s">
        <v>372</v>
      </c>
      <c r="O22" s="304">
        <v>1</v>
      </c>
      <c r="P22" s="301" t="s">
        <v>379</v>
      </c>
      <c r="Q22" s="301" t="s">
        <v>349</v>
      </c>
      <c r="R22" s="301" t="s">
        <v>349</v>
      </c>
      <c r="S22" s="301">
        <v>1</v>
      </c>
      <c r="T22" s="301" t="s">
        <v>379</v>
      </c>
      <c r="U22" s="306" t="s">
        <v>19</v>
      </c>
      <c r="V22" s="306" t="s">
        <v>19</v>
      </c>
      <c r="W22" s="306" t="s">
        <v>349</v>
      </c>
      <c r="X22" s="306" t="s">
        <v>349</v>
      </c>
    </row>
    <row r="23" spans="1:24" s="25" customFormat="1" ht="27" customHeight="1">
      <c r="A23" s="333" t="s">
        <v>373</v>
      </c>
      <c r="B23" s="307">
        <v>719</v>
      </c>
      <c r="C23" s="303">
        <v>2501</v>
      </c>
      <c r="D23" s="303">
        <v>1314</v>
      </c>
      <c r="E23" s="303">
        <v>1187</v>
      </c>
      <c r="F23" s="302">
        <v>648</v>
      </c>
      <c r="G23" s="302">
        <v>937</v>
      </c>
      <c r="H23" s="302">
        <v>45</v>
      </c>
      <c r="I23" s="302">
        <v>281</v>
      </c>
      <c r="J23" s="302">
        <v>7</v>
      </c>
      <c r="K23" s="302">
        <v>98</v>
      </c>
      <c r="L23" s="302">
        <v>12</v>
      </c>
      <c r="M23" s="302">
        <v>376</v>
      </c>
      <c r="N23" s="333" t="s">
        <v>373</v>
      </c>
      <c r="O23" s="308">
        <v>5</v>
      </c>
      <c r="P23" s="301">
        <v>383</v>
      </c>
      <c r="Q23" s="301">
        <v>2</v>
      </c>
      <c r="R23" s="301" t="s">
        <v>379</v>
      </c>
      <c r="S23" s="306" t="s">
        <v>19</v>
      </c>
      <c r="T23" s="306" t="s">
        <v>19</v>
      </c>
      <c r="U23" s="306" t="s">
        <v>19</v>
      </c>
      <c r="V23" s="306" t="s">
        <v>19</v>
      </c>
      <c r="W23" s="306" t="s">
        <v>19</v>
      </c>
      <c r="X23" s="306" t="s">
        <v>19</v>
      </c>
    </row>
    <row r="24" spans="1:24" s="25" customFormat="1" ht="27" customHeight="1" thickBot="1">
      <c r="A24" s="340" t="s">
        <v>374</v>
      </c>
      <c r="B24" s="350">
        <v>395</v>
      </c>
      <c r="C24" s="351">
        <v>1380</v>
      </c>
      <c r="D24" s="352">
        <v>750</v>
      </c>
      <c r="E24" s="352">
        <v>630</v>
      </c>
      <c r="F24" s="352">
        <v>361</v>
      </c>
      <c r="G24" s="352">
        <v>482</v>
      </c>
      <c r="H24" s="352">
        <v>13</v>
      </c>
      <c r="I24" s="352">
        <v>76</v>
      </c>
      <c r="J24" s="352">
        <v>7</v>
      </c>
      <c r="K24" s="352">
        <v>88</v>
      </c>
      <c r="L24" s="352">
        <v>8</v>
      </c>
      <c r="M24" s="352">
        <v>219</v>
      </c>
      <c r="N24" s="340" t="s">
        <v>374</v>
      </c>
      <c r="O24" s="353">
        <v>4</v>
      </c>
      <c r="P24" s="354">
        <v>265</v>
      </c>
      <c r="Q24" s="355">
        <v>2</v>
      </c>
      <c r="R24" s="355" t="s">
        <v>379</v>
      </c>
      <c r="S24" s="355" t="s">
        <v>19</v>
      </c>
      <c r="T24" s="355" t="s">
        <v>19</v>
      </c>
      <c r="U24" s="355" t="s">
        <v>19</v>
      </c>
      <c r="V24" s="355" t="s">
        <v>19</v>
      </c>
      <c r="W24" s="355" t="s">
        <v>19</v>
      </c>
      <c r="X24" s="355" t="s">
        <v>19</v>
      </c>
    </row>
    <row r="25" spans="1:24" s="25" customFormat="1" ht="8.25" customHeight="1">
      <c r="A25" s="38"/>
      <c r="B25" s="7"/>
      <c r="C25" s="7"/>
      <c r="D25" s="7"/>
      <c r="E25" s="7"/>
      <c r="F25" s="39"/>
      <c r="G25" s="39"/>
      <c r="H25" s="37"/>
      <c r="I25" s="37"/>
      <c r="J25" s="37"/>
      <c r="K25" s="37"/>
      <c r="L25" s="37"/>
      <c r="M25" s="37"/>
      <c r="N25" s="7"/>
      <c r="O25" s="143"/>
      <c r="P25" s="143"/>
      <c r="Q25" s="143"/>
      <c r="R25" s="143"/>
      <c r="S25" s="143"/>
      <c r="T25" s="143"/>
      <c r="U25" s="143"/>
      <c r="V25" s="143"/>
      <c r="W25" s="143"/>
      <c r="X25" s="143"/>
    </row>
    <row r="26" spans="1:24" s="25" customFormat="1" ht="13.5" customHeight="1">
      <c r="A26" s="393" t="s">
        <v>49</v>
      </c>
      <c r="B26" s="393"/>
      <c r="C26" s="105"/>
      <c r="D26" s="105"/>
      <c r="E26" s="104"/>
      <c r="F26" s="104"/>
      <c r="G26" s="104"/>
      <c r="H26" s="104"/>
      <c r="I26" s="104"/>
      <c r="J26" s="104"/>
      <c r="K26" s="104"/>
      <c r="L26" s="104"/>
      <c r="M26" s="103" t="s">
        <v>50</v>
      </c>
      <c r="N26" s="394" t="s">
        <v>49</v>
      </c>
      <c r="O26" s="394"/>
      <c r="P26" s="104"/>
      <c r="Q26" s="104"/>
      <c r="R26" s="104"/>
      <c r="S26" s="104"/>
      <c r="T26" s="104"/>
      <c r="U26" s="104"/>
      <c r="V26" s="104"/>
      <c r="W26" s="104"/>
      <c r="X26" s="103" t="s">
        <v>50</v>
      </c>
    </row>
    <row r="27" spans="1:24" s="25" customFormat="1">
      <c r="A27" s="40"/>
    </row>
    <row r="28" spans="1:24">
      <c r="A28" s="41"/>
    </row>
  </sheetData>
  <mergeCells count="31">
    <mergeCell ref="A1:M1"/>
    <mergeCell ref="N1:X1"/>
    <mergeCell ref="A2:M2"/>
    <mergeCell ref="N2:X2"/>
    <mergeCell ref="B5:E6"/>
    <mergeCell ref="O5:P6"/>
    <mergeCell ref="W5:X6"/>
    <mergeCell ref="L5:M6"/>
    <mergeCell ref="Q5:R6"/>
    <mergeCell ref="S5:T6"/>
    <mergeCell ref="U5:V6"/>
    <mergeCell ref="W7:X7"/>
    <mergeCell ref="J7:K7"/>
    <mergeCell ref="L7:M7"/>
    <mergeCell ref="Q7:R7"/>
    <mergeCell ref="S7:T7"/>
    <mergeCell ref="U7:V7"/>
    <mergeCell ref="O7:P7"/>
    <mergeCell ref="A26:B26"/>
    <mergeCell ref="N26:O26"/>
    <mergeCell ref="A8:A9"/>
    <mergeCell ref="F5:G6"/>
    <mergeCell ref="H5:I6"/>
    <mergeCell ref="J5:K6"/>
    <mergeCell ref="N8:N9"/>
    <mergeCell ref="A5:A7"/>
    <mergeCell ref="N5:N7"/>
    <mergeCell ref="C7:E7"/>
    <mergeCell ref="B8:B9"/>
    <mergeCell ref="F7:G7"/>
    <mergeCell ref="H7:I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GA26"/>
  <sheetViews>
    <sheetView zoomScaleNormal="100" workbookViewId="0">
      <pane xSplit="1" ySplit="8" topLeftCell="X9" activePane="bottomRight" state="frozen"/>
      <selection activeCell="Q39" sqref="Q39"/>
      <selection pane="topRight" activeCell="Q39" sqref="Q39"/>
      <selection pane="bottomLeft" activeCell="Q39" sqref="Q39"/>
      <selection pane="bottomRight" activeCell="AM23" activeCellId="5" sqref="AM15 AM17 AM18 AM19 AM21 AM23"/>
    </sheetView>
  </sheetViews>
  <sheetFormatPr defaultRowHeight="13.5"/>
  <cols>
    <col min="1" max="1" width="8.77734375" bestFit="1" customWidth="1"/>
    <col min="2" max="2" width="5.44140625" customWidth="1"/>
    <col min="3" max="3" width="6.5546875" customWidth="1"/>
    <col min="4" max="4" width="5.44140625" bestFit="1" customWidth="1"/>
    <col min="5" max="5" width="4.88671875" customWidth="1"/>
    <col min="6" max="6" width="5.109375" customWidth="1"/>
    <col min="7" max="7" width="6.44140625" customWidth="1"/>
    <col min="8" max="8" width="5.44140625" customWidth="1"/>
    <col min="9" max="9" width="6.21875" customWidth="1"/>
    <col min="10" max="10" width="5.5546875" customWidth="1"/>
    <col min="11" max="11" width="6.6640625" customWidth="1"/>
    <col min="12" max="12" width="5.5546875" customWidth="1"/>
    <col min="13" max="13" width="6.88671875" customWidth="1"/>
    <col min="14" max="14" width="6" customWidth="1"/>
    <col min="16" max="16" width="8" customWidth="1"/>
    <col min="17" max="17" width="6.5546875" customWidth="1"/>
    <col min="18" max="18" width="7.88671875" customWidth="1"/>
    <col min="19" max="19" width="6.5546875" customWidth="1"/>
    <col min="20" max="20" width="7.77734375" customWidth="1"/>
    <col min="21" max="21" width="6.5546875" customWidth="1"/>
    <col min="22" max="22" width="7.77734375" customWidth="1"/>
    <col min="23" max="23" width="5.88671875" customWidth="1"/>
    <col min="24" max="24" width="7.77734375" customWidth="1"/>
    <col min="25" max="25" width="6.77734375" customWidth="1"/>
    <col min="27" max="27" width="7.77734375" customWidth="1"/>
    <col min="28" max="28" width="6.5546875" customWidth="1"/>
    <col min="29" max="29" width="7.5546875" customWidth="1"/>
    <col min="30" max="30" width="6.77734375" customWidth="1"/>
    <col min="31" max="31" width="8" customWidth="1"/>
    <col min="32" max="32" width="6.5546875" customWidth="1"/>
    <col min="33" max="33" width="7.77734375" customWidth="1"/>
    <col min="34" max="34" width="7.109375" customWidth="1"/>
    <col min="35" max="35" width="7.33203125" customWidth="1"/>
    <col min="36" max="36" width="6.77734375" customWidth="1"/>
    <col min="38" max="38" width="8.21875" customWidth="1"/>
    <col min="39" max="39" width="6.5546875" customWidth="1"/>
    <col min="40" max="40" width="7.77734375" customWidth="1"/>
    <col min="41" max="41" width="6.33203125" customWidth="1"/>
    <col min="42" max="42" width="8" customWidth="1"/>
    <col min="43" max="43" width="6.109375" customWidth="1"/>
    <col min="44" max="44" width="7.6640625" customWidth="1"/>
    <col min="45" max="45" width="6.33203125" customWidth="1"/>
    <col min="46" max="46" width="7.77734375" customWidth="1"/>
    <col min="47" max="47" width="6.21875" customWidth="1"/>
  </cols>
  <sheetData>
    <row r="1" spans="1:183" ht="22.5">
      <c r="A1" s="400" t="s">
        <v>157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 t="s">
        <v>156</v>
      </c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 t="s">
        <v>157</v>
      </c>
      <c r="AA1" s="400"/>
      <c r="AB1" s="400"/>
      <c r="AC1" s="400"/>
      <c r="AD1" s="400"/>
      <c r="AE1" s="400"/>
      <c r="AF1" s="400"/>
      <c r="AG1" s="400"/>
      <c r="AH1" s="400"/>
      <c r="AI1" s="400"/>
      <c r="AJ1" s="400"/>
      <c r="AK1" s="400" t="s">
        <v>155</v>
      </c>
      <c r="AL1" s="400"/>
      <c r="AM1" s="400"/>
      <c r="AN1" s="400"/>
      <c r="AO1" s="400"/>
      <c r="AP1" s="400"/>
      <c r="AQ1" s="400"/>
      <c r="AR1" s="400"/>
      <c r="AS1" s="400"/>
      <c r="AT1" s="400"/>
      <c r="AU1" s="400"/>
    </row>
    <row r="2" spans="1:183" ht="18.75">
      <c r="A2" s="454" t="s">
        <v>164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01" t="s">
        <v>164</v>
      </c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 t="s">
        <v>164</v>
      </c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 t="s">
        <v>163</v>
      </c>
      <c r="AL2" s="401"/>
      <c r="AM2" s="401"/>
      <c r="AN2" s="401"/>
      <c r="AO2" s="401"/>
      <c r="AP2" s="401"/>
      <c r="AQ2" s="401"/>
      <c r="AR2" s="401"/>
      <c r="AS2" s="401"/>
      <c r="AT2" s="401"/>
      <c r="AU2" s="401"/>
    </row>
    <row r="3" spans="1:183" ht="15.75" customHeight="1">
      <c r="A3" s="2"/>
    </row>
    <row r="4" spans="1:183" s="25" customFormat="1" ht="14.25" customHeight="1" thickBot="1">
      <c r="A4" s="451" t="s">
        <v>4</v>
      </c>
      <c r="B4" s="451"/>
      <c r="C4" s="75"/>
      <c r="D4" s="75"/>
      <c r="E4" s="75"/>
      <c r="F4" s="12"/>
      <c r="G4" s="12"/>
      <c r="H4" s="12"/>
      <c r="I4" s="12"/>
      <c r="J4" s="12"/>
      <c r="K4" s="12"/>
      <c r="L4" s="12"/>
      <c r="M4" s="453" t="s">
        <v>71</v>
      </c>
      <c r="N4" s="453"/>
      <c r="O4" s="451" t="s">
        <v>4</v>
      </c>
      <c r="P4" s="451"/>
      <c r="Q4" s="7"/>
      <c r="R4" s="7"/>
      <c r="S4" s="7"/>
      <c r="T4" s="7"/>
      <c r="U4" s="7"/>
      <c r="V4" s="7"/>
      <c r="W4" s="7"/>
      <c r="X4" s="453" t="s">
        <v>71</v>
      </c>
      <c r="Y4" s="453"/>
      <c r="Z4" s="451" t="s">
        <v>4</v>
      </c>
      <c r="AA4" s="451"/>
      <c r="AB4" s="7"/>
      <c r="AC4" s="7"/>
      <c r="AD4" s="7"/>
      <c r="AE4" s="7"/>
      <c r="AF4" s="7"/>
      <c r="AG4" s="7"/>
      <c r="AH4" s="7"/>
      <c r="AI4" s="452" t="s">
        <v>71</v>
      </c>
      <c r="AJ4" s="452"/>
      <c r="AK4" s="451" t="s">
        <v>4</v>
      </c>
      <c r="AL4" s="451"/>
      <c r="AM4" s="7"/>
      <c r="AN4" s="7"/>
      <c r="AO4" s="7"/>
      <c r="AP4" s="7"/>
      <c r="AQ4" s="7"/>
      <c r="AR4" s="7"/>
      <c r="AS4" s="7"/>
      <c r="AT4" s="452" t="s">
        <v>71</v>
      </c>
      <c r="AU4" s="452"/>
    </row>
    <row r="5" spans="1:183" s="25" customFormat="1" ht="22.5" customHeight="1">
      <c r="A5" s="420" t="s">
        <v>3</v>
      </c>
      <c r="B5" s="405" t="s">
        <v>72</v>
      </c>
      <c r="C5" s="406"/>
      <c r="D5" s="406"/>
      <c r="E5" s="406"/>
      <c r="F5" s="413"/>
      <c r="G5" s="449" t="s">
        <v>224</v>
      </c>
      <c r="H5" s="450"/>
      <c r="I5" s="405" t="s">
        <v>73</v>
      </c>
      <c r="J5" s="413"/>
      <c r="K5" s="405" t="s">
        <v>74</v>
      </c>
      <c r="L5" s="406"/>
      <c r="M5" s="418" t="s">
        <v>227</v>
      </c>
      <c r="N5" s="419"/>
      <c r="O5" s="420" t="s">
        <v>3</v>
      </c>
      <c r="P5" s="422" t="s">
        <v>226</v>
      </c>
      <c r="Q5" s="423"/>
      <c r="R5" s="405" t="s">
        <v>75</v>
      </c>
      <c r="S5" s="413"/>
      <c r="T5" s="422" t="s">
        <v>76</v>
      </c>
      <c r="U5" s="427"/>
      <c r="V5" s="405" t="s">
        <v>229</v>
      </c>
      <c r="W5" s="406"/>
      <c r="X5" s="428" t="s">
        <v>161</v>
      </c>
      <c r="Y5" s="429"/>
      <c r="Z5" s="420" t="s">
        <v>3</v>
      </c>
      <c r="AA5" s="430" t="s">
        <v>247</v>
      </c>
      <c r="AB5" s="431"/>
      <c r="AC5" s="405" t="s">
        <v>77</v>
      </c>
      <c r="AD5" s="413"/>
      <c r="AE5" s="434" t="s">
        <v>231</v>
      </c>
      <c r="AF5" s="435"/>
      <c r="AG5" s="416" t="s">
        <v>165</v>
      </c>
      <c r="AH5" s="417"/>
      <c r="AI5" s="416" t="s">
        <v>233</v>
      </c>
      <c r="AJ5" s="426"/>
      <c r="AK5" s="420" t="s">
        <v>3</v>
      </c>
      <c r="AL5" s="405" t="s">
        <v>78</v>
      </c>
      <c r="AM5" s="413"/>
      <c r="AN5" s="405" t="s">
        <v>79</v>
      </c>
      <c r="AO5" s="413"/>
      <c r="AP5" s="405" t="s">
        <v>158</v>
      </c>
      <c r="AQ5" s="413"/>
      <c r="AR5" s="414" t="s">
        <v>160</v>
      </c>
      <c r="AS5" s="420"/>
      <c r="AT5" s="414" t="s">
        <v>80</v>
      </c>
      <c r="AU5" s="415"/>
    </row>
    <row r="6" spans="1:183" s="25" customFormat="1" ht="30.75" customHeight="1">
      <c r="A6" s="421"/>
      <c r="B6" s="424" t="s">
        <v>1</v>
      </c>
      <c r="C6" s="442"/>
      <c r="D6" s="442"/>
      <c r="E6" s="442"/>
      <c r="F6" s="425"/>
      <c r="G6" s="443" t="s">
        <v>81</v>
      </c>
      <c r="H6" s="444"/>
      <c r="I6" s="445" t="s">
        <v>82</v>
      </c>
      <c r="J6" s="421"/>
      <c r="K6" s="440" t="s">
        <v>83</v>
      </c>
      <c r="L6" s="446"/>
      <c r="M6" s="437" t="s">
        <v>225</v>
      </c>
      <c r="N6" s="438"/>
      <c r="O6" s="421"/>
      <c r="P6" s="447" t="s">
        <v>228</v>
      </c>
      <c r="Q6" s="448"/>
      <c r="R6" s="432" t="s">
        <v>84</v>
      </c>
      <c r="S6" s="433"/>
      <c r="T6" s="407" t="s">
        <v>85</v>
      </c>
      <c r="U6" s="408"/>
      <c r="V6" s="432" t="s">
        <v>230</v>
      </c>
      <c r="W6" s="436"/>
      <c r="X6" s="437" t="s">
        <v>162</v>
      </c>
      <c r="Y6" s="438"/>
      <c r="Z6" s="421"/>
      <c r="AA6" s="440" t="s">
        <v>86</v>
      </c>
      <c r="AB6" s="441"/>
      <c r="AC6" s="411" t="s">
        <v>87</v>
      </c>
      <c r="AD6" s="412"/>
      <c r="AE6" s="411" t="s">
        <v>232</v>
      </c>
      <c r="AF6" s="412"/>
      <c r="AG6" s="411" t="s">
        <v>88</v>
      </c>
      <c r="AH6" s="412"/>
      <c r="AI6" s="409" t="s">
        <v>234</v>
      </c>
      <c r="AJ6" s="410"/>
      <c r="AK6" s="421"/>
      <c r="AL6" s="411" t="s">
        <v>89</v>
      </c>
      <c r="AM6" s="412"/>
      <c r="AN6" s="424" t="s">
        <v>90</v>
      </c>
      <c r="AO6" s="425"/>
      <c r="AP6" s="411" t="s">
        <v>91</v>
      </c>
      <c r="AQ6" s="412"/>
      <c r="AR6" s="411" t="s">
        <v>159</v>
      </c>
      <c r="AS6" s="412"/>
      <c r="AT6" s="409" t="s">
        <v>92</v>
      </c>
      <c r="AU6" s="410"/>
    </row>
    <row r="7" spans="1:183" s="25" customFormat="1" ht="14.25" customHeight="1">
      <c r="A7" s="421" t="s">
        <v>70</v>
      </c>
      <c r="B7" s="402" t="s">
        <v>153</v>
      </c>
      <c r="C7" s="403"/>
      <c r="D7" s="402" t="s">
        <v>152</v>
      </c>
      <c r="E7" s="404"/>
      <c r="F7" s="403"/>
      <c r="G7" s="27" t="s">
        <v>40</v>
      </c>
      <c r="H7" s="27" t="s">
        <v>41</v>
      </c>
      <c r="I7" s="26" t="s">
        <v>40</v>
      </c>
      <c r="J7" s="27" t="s">
        <v>41</v>
      </c>
      <c r="K7" s="26" t="s">
        <v>40</v>
      </c>
      <c r="L7" s="27" t="s">
        <v>41</v>
      </c>
      <c r="M7" s="42" t="s">
        <v>40</v>
      </c>
      <c r="N7" s="43" t="s">
        <v>41</v>
      </c>
      <c r="O7" s="421" t="s">
        <v>70</v>
      </c>
      <c r="P7" s="26" t="s">
        <v>40</v>
      </c>
      <c r="Q7" s="27" t="s">
        <v>41</v>
      </c>
      <c r="R7" s="27" t="s">
        <v>40</v>
      </c>
      <c r="S7" s="27" t="s">
        <v>41</v>
      </c>
      <c r="T7" s="26" t="s">
        <v>40</v>
      </c>
      <c r="U7" s="27" t="s">
        <v>41</v>
      </c>
      <c r="V7" s="26" t="s">
        <v>40</v>
      </c>
      <c r="W7" s="27" t="s">
        <v>41</v>
      </c>
      <c r="X7" s="42" t="s">
        <v>40</v>
      </c>
      <c r="Y7" s="43" t="s">
        <v>41</v>
      </c>
      <c r="Z7" s="421" t="s">
        <v>70</v>
      </c>
      <c r="AA7" s="26" t="s">
        <v>40</v>
      </c>
      <c r="AB7" s="27" t="s">
        <v>41</v>
      </c>
      <c r="AC7" s="27" t="s">
        <v>40</v>
      </c>
      <c r="AD7" s="27" t="s">
        <v>41</v>
      </c>
      <c r="AE7" s="26" t="s">
        <v>40</v>
      </c>
      <c r="AF7" s="27" t="s">
        <v>41</v>
      </c>
      <c r="AG7" s="26" t="s">
        <v>40</v>
      </c>
      <c r="AH7" s="27" t="s">
        <v>41</v>
      </c>
      <c r="AI7" s="26" t="s">
        <v>40</v>
      </c>
      <c r="AJ7" s="27" t="s">
        <v>41</v>
      </c>
      <c r="AK7" s="421" t="s">
        <v>70</v>
      </c>
      <c r="AL7" s="26" t="s">
        <v>40</v>
      </c>
      <c r="AM7" s="27" t="s">
        <v>41</v>
      </c>
      <c r="AN7" s="27" t="s">
        <v>40</v>
      </c>
      <c r="AO7" s="27" t="s">
        <v>41</v>
      </c>
      <c r="AP7" s="26" t="s">
        <v>40</v>
      </c>
      <c r="AQ7" s="27" t="s">
        <v>41</v>
      </c>
      <c r="AR7" s="26" t="s">
        <v>40</v>
      </c>
      <c r="AS7" s="27" t="s">
        <v>41</v>
      </c>
      <c r="AT7" s="26" t="s">
        <v>40</v>
      </c>
      <c r="AU7" s="27" t="s">
        <v>41</v>
      </c>
    </row>
    <row r="8" spans="1:183" s="25" customFormat="1" ht="40.5">
      <c r="A8" s="439"/>
      <c r="B8" s="70" t="s">
        <v>154</v>
      </c>
      <c r="C8" s="79" t="s">
        <v>184</v>
      </c>
      <c r="D8" s="76"/>
      <c r="E8" s="79" t="s">
        <v>182</v>
      </c>
      <c r="F8" s="79" t="s">
        <v>183</v>
      </c>
      <c r="G8" s="80" t="s">
        <v>154</v>
      </c>
      <c r="H8" s="29" t="s">
        <v>43</v>
      </c>
      <c r="I8" s="70" t="s">
        <v>154</v>
      </c>
      <c r="J8" s="29" t="s">
        <v>43</v>
      </c>
      <c r="K8" s="70" t="s">
        <v>154</v>
      </c>
      <c r="L8" s="29" t="s">
        <v>43</v>
      </c>
      <c r="M8" s="70" t="s">
        <v>154</v>
      </c>
      <c r="N8" s="29" t="s">
        <v>43</v>
      </c>
      <c r="O8" s="439"/>
      <c r="P8" s="28" t="s">
        <v>42</v>
      </c>
      <c r="Q8" s="29" t="s">
        <v>43</v>
      </c>
      <c r="R8" s="28" t="s">
        <v>42</v>
      </c>
      <c r="S8" s="29" t="s">
        <v>43</v>
      </c>
      <c r="T8" s="28" t="s">
        <v>42</v>
      </c>
      <c r="U8" s="29" t="s">
        <v>43</v>
      </c>
      <c r="V8" s="28" t="s">
        <v>42</v>
      </c>
      <c r="W8" s="29" t="s">
        <v>43</v>
      </c>
      <c r="X8" s="28" t="s">
        <v>42</v>
      </c>
      <c r="Y8" s="29" t="s">
        <v>43</v>
      </c>
      <c r="Z8" s="439"/>
      <c r="AA8" s="28" t="s">
        <v>42</v>
      </c>
      <c r="AB8" s="29" t="s">
        <v>43</v>
      </c>
      <c r="AC8" s="28" t="s">
        <v>42</v>
      </c>
      <c r="AD8" s="29" t="s">
        <v>43</v>
      </c>
      <c r="AE8" s="28" t="s">
        <v>42</v>
      </c>
      <c r="AF8" s="29" t="s">
        <v>43</v>
      </c>
      <c r="AG8" s="28" t="s">
        <v>42</v>
      </c>
      <c r="AH8" s="29" t="s">
        <v>43</v>
      </c>
      <c r="AI8" s="28" t="s">
        <v>42</v>
      </c>
      <c r="AJ8" s="29" t="s">
        <v>43</v>
      </c>
      <c r="AK8" s="439"/>
      <c r="AL8" s="28" t="s">
        <v>42</v>
      </c>
      <c r="AM8" s="29" t="s">
        <v>43</v>
      </c>
      <c r="AN8" s="28" t="s">
        <v>42</v>
      </c>
      <c r="AO8" s="29" t="s">
        <v>43</v>
      </c>
      <c r="AP8" s="28" t="s">
        <v>42</v>
      </c>
      <c r="AQ8" s="29" t="s">
        <v>43</v>
      </c>
      <c r="AR8" s="28" t="s">
        <v>42</v>
      </c>
      <c r="AS8" s="29" t="s">
        <v>43</v>
      </c>
      <c r="AT8" s="28" t="s">
        <v>42</v>
      </c>
      <c r="AU8" s="29" t="s">
        <v>43</v>
      </c>
    </row>
    <row r="9" spans="1:183" s="25" customFormat="1" ht="32.25" customHeight="1">
      <c r="A9" s="163">
        <v>2017</v>
      </c>
      <c r="B9" s="30">
        <v>15170</v>
      </c>
      <c r="C9" s="33">
        <v>6463</v>
      </c>
      <c r="D9" s="31">
        <v>69659</v>
      </c>
      <c r="E9" s="33">
        <v>39876</v>
      </c>
      <c r="F9" s="33">
        <v>29783</v>
      </c>
      <c r="G9" s="31">
        <v>21</v>
      </c>
      <c r="H9" s="31">
        <v>1329</v>
      </c>
      <c r="I9" s="31">
        <v>1</v>
      </c>
      <c r="J9" s="31" t="s">
        <v>365</v>
      </c>
      <c r="K9" s="31">
        <v>685</v>
      </c>
      <c r="L9" s="31">
        <v>1546</v>
      </c>
      <c r="M9" s="31" t="s">
        <v>19</v>
      </c>
      <c r="N9" s="31" t="s">
        <v>19</v>
      </c>
      <c r="O9" s="163">
        <v>2017</v>
      </c>
      <c r="P9" s="35">
        <v>7</v>
      </c>
      <c r="Q9" s="35">
        <v>178</v>
      </c>
      <c r="R9" s="35">
        <v>140</v>
      </c>
      <c r="S9" s="35">
        <v>1505</v>
      </c>
      <c r="T9" s="35">
        <v>6082</v>
      </c>
      <c r="U9" s="35">
        <v>14141</v>
      </c>
      <c r="V9" s="35">
        <v>2154</v>
      </c>
      <c r="W9" s="35">
        <v>20715</v>
      </c>
      <c r="X9" s="35">
        <v>2771</v>
      </c>
      <c r="Y9" s="35">
        <v>8887</v>
      </c>
      <c r="Z9" s="163">
        <v>2017</v>
      </c>
      <c r="AA9" s="144">
        <v>104</v>
      </c>
      <c r="AB9" s="144">
        <v>1044</v>
      </c>
      <c r="AC9" s="144">
        <v>209</v>
      </c>
      <c r="AD9" s="144">
        <v>2299</v>
      </c>
      <c r="AE9" s="144">
        <v>370</v>
      </c>
      <c r="AF9" s="144">
        <v>1000</v>
      </c>
      <c r="AG9" s="144">
        <v>344</v>
      </c>
      <c r="AH9" s="144">
        <v>2463</v>
      </c>
      <c r="AI9" s="144">
        <v>422</v>
      </c>
      <c r="AJ9" s="144">
        <v>5627</v>
      </c>
      <c r="AK9" s="163">
        <v>2017</v>
      </c>
      <c r="AL9" s="35">
        <v>37</v>
      </c>
      <c r="AM9" s="35">
        <v>2204</v>
      </c>
      <c r="AN9" s="35">
        <v>176</v>
      </c>
      <c r="AO9" s="35">
        <v>1024</v>
      </c>
      <c r="AP9" s="35">
        <v>221</v>
      </c>
      <c r="AQ9" s="35">
        <v>2586</v>
      </c>
      <c r="AR9" s="35">
        <v>330</v>
      </c>
      <c r="AS9" s="35">
        <v>996</v>
      </c>
      <c r="AT9" s="35">
        <v>1096</v>
      </c>
      <c r="AU9" s="35">
        <v>2096</v>
      </c>
      <c r="AV9" s="147"/>
    </row>
    <row r="10" spans="1:183" s="25" customFormat="1" ht="32.25" customHeight="1">
      <c r="A10" s="163">
        <v>2018</v>
      </c>
      <c r="B10" s="30">
        <v>15028</v>
      </c>
      <c r="C10" s="33">
        <v>6397</v>
      </c>
      <c r="D10" s="66">
        <v>69090</v>
      </c>
      <c r="E10" s="33">
        <v>39187</v>
      </c>
      <c r="F10" s="33">
        <v>29903</v>
      </c>
      <c r="G10" s="66">
        <v>21</v>
      </c>
      <c r="H10" s="66">
        <v>1644</v>
      </c>
      <c r="I10" s="66">
        <v>1</v>
      </c>
      <c r="J10" s="66" t="s">
        <v>365</v>
      </c>
      <c r="K10" s="66">
        <v>661</v>
      </c>
      <c r="L10" s="66">
        <v>1711</v>
      </c>
      <c r="M10" s="66" t="s">
        <v>19</v>
      </c>
      <c r="N10" s="66" t="s">
        <v>19</v>
      </c>
      <c r="O10" s="163">
        <v>2018</v>
      </c>
      <c r="P10" s="67">
        <v>9</v>
      </c>
      <c r="Q10" s="67">
        <v>185</v>
      </c>
      <c r="R10" s="67">
        <v>139</v>
      </c>
      <c r="S10" s="67">
        <v>1347</v>
      </c>
      <c r="T10" s="67">
        <v>5988</v>
      </c>
      <c r="U10" s="67">
        <v>13690</v>
      </c>
      <c r="V10" s="67">
        <v>2150</v>
      </c>
      <c r="W10" s="67">
        <v>20407</v>
      </c>
      <c r="X10" s="67">
        <v>2791</v>
      </c>
      <c r="Y10" s="67">
        <v>8872</v>
      </c>
      <c r="Z10" s="163">
        <v>2018</v>
      </c>
      <c r="AA10" s="144">
        <v>104</v>
      </c>
      <c r="AB10" s="144">
        <v>919</v>
      </c>
      <c r="AC10" s="144">
        <v>215</v>
      </c>
      <c r="AD10" s="144">
        <v>2287</v>
      </c>
      <c r="AE10" s="144">
        <v>370</v>
      </c>
      <c r="AF10" s="144">
        <v>1065</v>
      </c>
      <c r="AG10" s="144">
        <v>347</v>
      </c>
      <c r="AH10" s="144">
        <v>2270</v>
      </c>
      <c r="AI10" s="144">
        <v>406</v>
      </c>
      <c r="AJ10" s="144">
        <v>5387</v>
      </c>
      <c r="AK10" s="163">
        <v>2018</v>
      </c>
      <c r="AL10" s="35">
        <v>37</v>
      </c>
      <c r="AM10" s="35">
        <v>2264</v>
      </c>
      <c r="AN10" s="35">
        <v>185</v>
      </c>
      <c r="AO10" s="35">
        <v>1067</v>
      </c>
      <c r="AP10" s="35">
        <v>229</v>
      </c>
      <c r="AQ10" s="35">
        <v>2910</v>
      </c>
      <c r="AR10" s="35">
        <v>294</v>
      </c>
      <c r="AS10" s="35">
        <v>877</v>
      </c>
      <c r="AT10" s="35">
        <v>1081</v>
      </c>
      <c r="AU10" s="35">
        <v>2171</v>
      </c>
      <c r="AV10" s="147"/>
    </row>
    <row r="11" spans="1:183" s="25" customFormat="1" ht="32.25" customHeight="1">
      <c r="A11" s="163">
        <v>2019</v>
      </c>
      <c r="B11" s="30">
        <v>14619</v>
      </c>
      <c r="C11" s="33">
        <v>6250</v>
      </c>
      <c r="D11" s="66">
        <v>66776</v>
      </c>
      <c r="E11" s="33">
        <v>38108</v>
      </c>
      <c r="F11" s="33">
        <v>28668</v>
      </c>
      <c r="G11" s="66">
        <v>20</v>
      </c>
      <c r="H11" s="66">
        <v>1373</v>
      </c>
      <c r="I11" s="66">
        <v>2</v>
      </c>
      <c r="J11" s="66" t="s">
        <v>365</v>
      </c>
      <c r="K11" s="66">
        <v>630</v>
      </c>
      <c r="L11" s="66">
        <v>1594</v>
      </c>
      <c r="M11" s="66" t="s">
        <v>19</v>
      </c>
      <c r="N11" s="66" t="s">
        <v>19</v>
      </c>
      <c r="O11" s="163">
        <v>2019</v>
      </c>
      <c r="P11" s="46">
        <v>10</v>
      </c>
      <c r="Q11" s="46">
        <v>189</v>
      </c>
      <c r="R11" s="46">
        <v>140</v>
      </c>
      <c r="S11" s="46">
        <v>1309</v>
      </c>
      <c r="T11" s="46">
        <v>5784</v>
      </c>
      <c r="U11" s="46">
        <v>13037</v>
      </c>
      <c r="V11" s="46">
        <v>2102</v>
      </c>
      <c r="W11" s="46">
        <v>19768</v>
      </c>
      <c r="X11" s="46">
        <v>2741</v>
      </c>
      <c r="Y11" s="46">
        <v>8130</v>
      </c>
      <c r="Z11" s="68">
        <v>2019</v>
      </c>
      <c r="AA11" s="145">
        <v>98</v>
      </c>
      <c r="AB11" s="145">
        <v>787</v>
      </c>
      <c r="AC11" s="145">
        <v>207</v>
      </c>
      <c r="AD11" s="145">
        <v>2232</v>
      </c>
      <c r="AE11" s="145">
        <v>393</v>
      </c>
      <c r="AF11" s="145">
        <v>1026</v>
      </c>
      <c r="AG11" s="145">
        <v>345</v>
      </c>
      <c r="AH11" s="145">
        <v>2233</v>
      </c>
      <c r="AI11" s="145">
        <v>369</v>
      </c>
      <c r="AJ11" s="145">
        <v>5180</v>
      </c>
      <c r="AK11" s="68">
        <v>2019</v>
      </c>
      <c r="AL11" s="67">
        <v>37</v>
      </c>
      <c r="AM11" s="67">
        <v>2345</v>
      </c>
      <c r="AN11" s="67">
        <v>171</v>
      </c>
      <c r="AO11" s="67">
        <v>1096</v>
      </c>
      <c r="AP11" s="67">
        <v>240</v>
      </c>
      <c r="AQ11" s="67">
        <v>3477</v>
      </c>
      <c r="AR11" s="67">
        <v>291</v>
      </c>
      <c r="AS11" s="67">
        <v>751</v>
      </c>
      <c r="AT11" s="67">
        <v>1039</v>
      </c>
      <c r="AU11" s="67">
        <v>2222</v>
      </c>
      <c r="AV11" s="147"/>
    </row>
    <row r="12" spans="1:183" s="25" customFormat="1" ht="32.25" customHeight="1">
      <c r="A12" s="44">
        <v>2020</v>
      </c>
      <c r="B12" s="45">
        <v>18939</v>
      </c>
      <c r="C12" s="33">
        <v>7132</v>
      </c>
      <c r="D12" s="32">
        <v>67285</v>
      </c>
      <c r="E12" s="33">
        <v>40059</v>
      </c>
      <c r="F12" s="33">
        <v>27226</v>
      </c>
      <c r="G12" s="32">
        <v>18</v>
      </c>
      <c r="H12" s="32">
        <v>1596</v>
      </c>
      <c r="I12" s="32">
        <v>1</v>
      </c>
      <c r="J12" s="32" t="s">
        <v>365</v>
      </c>
      <c r="K12" s="32">
        <v>697</v>
      </c>
      <c r="L12" s="32">
        <v>1521</v>
      </c>
      <c r="M12" s="174">
        <v>2</v>
      </c>
      <c r="N12" s="174" t="s">
        <v>334</v>
      </c>
      <c r="O12" s="163">
        <v>2020</v>
      </c>
      <c r="P12" s="31">
        <v>11</v>
      </c>
      <c r="Q12" s="31">
        <v>192</v>
      </c>
      <c r="R12" s="31">
        <v>307</v>
      </c>
      <c r="S12" s="31">
        <v>1888</v>
      </c>
      <c r="T12" s="31">
        <v>6511</v>
      </c>
      <c r="U12" s="31">
        <v>12027</v>
      </c>
      <c r="V12" s="31">
        <v>4937</v>
      </c>
      <c r="W12" s="31">
        <v>21150</v>
      </c>
      <c r="X12" s="31">
        <v>2746</v>
      </c>
      <c r="Y12" s="31">
        <v>6533</v>
      </c>
      <c r="Z12" s="163">
        <v>2020</v>
      </c>
      <c r="AA12" s="146">
        <v>128</v>
      </c>
      <c r="AB12" s="146">
        <v>832</v>
      </c>
      <c r="AC12" s="146">
        <v>219</v>
      </c>
      <c r="AD12" s="146">
        <v>1911</v>
      </c>
      <c r="AE12" s="146">
        <v>650</v>
      </c>
      <c r="AF12" s="146">
        <v>1459</v>
      </c>
      <c r="AG12" s="146">
        <v>425</v>
      </c>
      <c r="AH12" s="146">
        <v>2831</v>
      </c>
      <c r="AI12" s="146">
        <v>448</v>
      </c>
      <c r="AJ12" s="146">
        <v>5306</v>
      </c>
      <c r="AK12" s="163">
        <v>2020</v>
      </c>
      <c r="AL12" s="46">
        <v>37</v>
      </c>
      <c r="AM12" s="46">
        <v>2374</v>
      </c>
      <c r="AN12" s="46">
        <v>179</v>
      </c>
      <c r="AO12" s="46">
        <v>972</v>
      </c>
      <c r="AP12" s="46">
        <v>241</v>
      </c>
      <c r="AQ12" s="46">
        <v>3932</v>
      </c>
      <c r="AR12" s="46">
        <v>292</v>
      </c>
      <c r="AS12" s="46">
        <v>638</v>
      </c>
      <c r="AT12" s="46">
        <v>1090</v>
      </c>
      <c r="AU12" s="46">
        <v>2112</v>
      </c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</row>
    <row r="13" spans="1:183" s="25" customFormat="1" ht="32.25" customHeight="1">
      <c r="A13" s="245">
        <v>2021</v>
      </c>
      <c r="B13" s="250">
        <v>18306</v>
      </c>
      <c r="C13" s="251">
        <v>6728</v>
      </c>
      <c r="D13" s="251">
        <v>69033</v>
      </c>
      <c r="E13" s="251">
        <v>41057</v>
      </c>
      <c r="F13" s="251">
        <v>27976</v>
      </c>
      <c r="G13" s="251">
        <v>16</v>
      </c>
      <c r="H13" s="251">
        <v>1129</v>
      </c>
      <c r="I13" s="251">
        <v>1</v>
      </c>
      <c r="J13" s="251" t="s">
        <v>365</v>
      </c>
      <c r="K13" s="251">
        <v>680</v>
      </c>
      <c r="L13" s="251">
        <v>1387</v>
      </c>
      <c r="M13" s="251">
        <v>3</v>
      </c>
      <c r="N13" s="251">
        <v>11</v>
      </c>
      <c r="O13" s="253">
        <v>2021</v>
      </c>
      <c r="P13" s="252">
        <v>12</v>
      </c>
      <c r="Q13" s="252">
        <v>194</v>
      </c>
      <c r="R13" s="252">
        <v>355</v>
      </c>
      <c r="S13" s="252">
        <v>1799</v>
      </c>
      <c r="T13" s="252">
        <v>6118</v>
      </c>
      <c r="U13" s="252">
        <v>11946</v>
      </c>
      <c r="V13" s="252">
        <v>4744</v>
      </c>
      <c r="W13" s="252">
        <v>23633</v>
      </c>
      <c r="X13" s="252">
        <v>2668</v>
      </c>
      <c r="Y13" s="252">
        <v>6534</v>
      </c>
      <c r="Z13" s="253">
        <v>2021</v>
      </c>
      <c r="AA13" s="254">
        <v>139</v>
      </c>
      <c r="AB13" s="254">
        <v>705</v>
      </c>
      <c r="AC13" s="254">
        <v>218</v>
      </c>
      <c r="AD13" s="254">
        <v>2243</v>
      </c>
      <c r="AE13" s="254">
        <v>690</v>
      </c>
      <c r="AF13" s="254">
        <v>1464</v>
      </c>
      <c r="AG13" s="254">
        <v>421</v>
      </c>
      <c r="AH13" s="254">
        <v>2334</v>
      </c>
      <c r="AI13" s="254">
        <v>423</v>
      </c>
      <c r="AJ13" s="254">
        <v>5263</v>
      </c>
      <c r="AK13" s="253">
        <v>2021</v>
      </c>
      <c r="AL13" s="252">
        <v>37</v>
      </c>
      <c r="AM13" s="252">
        <v>2494</v>
      </c>
      <c r="AN13" s="252">
        <v>186</v>
      </c>
      <c r="AO13" s="252">
        <v>997</v>
      </c>
      <c r="AP13" s="252">
        <v>238</v>
      </c>
      <c r="AQ13" s="252">
        <v>4256</v>
      </c>
      <c r="AR13" s="252">
        <v>279</v>
      </c>
      <c r="AS13" s="252">
        <v>622</v>
      </c>
      <c r="AT13" s="252">
        <v>1078</v>
      </c>
      <c r="AU13" s="252">
        <v>2017</v>
      </c>
      <c r="AV13" s="160"/>
      <c r="AW13" s="161"/>
    </row>
    <row r="14" spans="1:183" s="25" customFormat="1" ht="16.5">
      <c r="A14" s="248"/>
      <c r="B14" s="255"/>
      <c r="C14" s="256"/>
      <c r="D14" s="256"/>
      <c r="E14" s="256"/>
      <c r="F14" s="257"/>
      <c r="G14" s="257"/>
      <c r="H14" s="257"/>
      <c r="I14" s="257"/>
      <c r="J14" s="257"/>
      <c r="K14" s="257"/>
      <c r="L14" s="257"/>
      <c r="M14" s="257"/>
      <c r="N14" s="257"/>
      <c r="O14" s="248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48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147"/>
    </row>
    <row r="15" spans="1:183" s="25" customFormat="1" ht="33.75" customHeight="1">
      <c r="A15" s="333" t="s">
        <v>366</v>
      </c>
      <c r="B15" s="315">
        <v>7591</v>
      </c>
      <c r="C15" s="314">
        <v>1869</v>
      </c>
      <c r="D15" s="314">
        <v>40054</v>
      </c>
      <c r="E15" s="314">
        <v>26684</v>
      </c>
      <c r="F15" s="314">
        <v>13370</v>
      </c>
      <c r="G15" s="310">
        <v>4</v>
      </c>
      <c r="H15" s="310">
        <v>722</v>
      </c>
      <c r="I15" s="310">
        <v>1</v>
      </c>
      <c r="J15" s="310" t="s">
        <v>365</v>
      </c>
      <c r="K15" s="310">
        <v>116</v>
      </c>
      <c r="L15" s="310">
        <v>253</v>
      </c>
      <c r="M15" s="312">
        <v>1</v>
      </c>
      <c r="N15" s="312" t="s">
        <v>365</v>
      </c>
      <c r="O15" s="333" t="s">
        <v>366</v>
      </c>
      <c r="P15" s="310">
        <v>9</v>
      </c>
      <c r="Q15" s="310">
        <v>117</v>
      </c>
      <c r="R15" s="310">
        <v>154</v>
      </c>
      <c r="S15" s="310">
        <v>1104</v>
      </c>
      <c r="T15" s="310">
        <v>1394</v>
      </c>
      <c r="U15" s="310">
        <v>3925</v>
      </c>
      <c r="V15" s="310">
        <v>4171</v>
      </c>
      <c r="W15" s="310">
        <v>21477</v>
      </c>
      <c r="X15" s="314">
        <v>574</v>
      </c>
      <c r="Y15" s="314">
        <v>1701</v>
      </c>
      <c r="Z15" s="333" t="s">
        <v>366</v>
      </c>
      <c r="AA15" s="317">
        <v>72</v>
      </c>
      <c r="AB15" s="311">
        <v>538</v>
      </c>
      <c r="AC15" s="311">
        <v>128</v>
      </c>
      <c r="AD15" s="311">
        <v>1609</v>
      </c>
      <c r="AE15" s="311">
        <v>217</v>
      </c>
      <c r="AF15" s="311">
        <v>551</v>
      </c>
      <c r="AG15" s="311">
        <v>191</v>
      </c>
      <c r="AH15" s="311">
        <v>1302</v>
      </c>
      <c r="AI15" s="311">
        <v>232</v>
      </c>
      <c r="AJ15" s="311">
        <v>3902</v>
      </c>
      <c r="AK15" s="333" t="s">
        <v>366</v>
      </c>
      <c r="AL15" s="316">
        <v>17</v>
      </c>
      <c r="AM15" s="309">
        <v>1423</v>
      </c>
      <c r="AN15" s="309">
        <v>43</v>
      </c>
      <c r="AO15" s="309">
        <v>174</v>
      </c>
      <c r="AP15" s="309">
        <v>24</v>
      </c>
      <c r="AQ15" s="309">
        <v>722</v>
      </c>
      <c r="AR15" s="309">
        <v>58</v>
      </c>
      <c r="AS15" s="309">
        <v>100</v>
      </c>
      <c r="AT15" s="309">
        <v>185</v>
      </c>
      <c r="AU15" s="309">
        <v>421</v>
      </c>
      <c r="AV15" s="160"/>
      <c r="AW15" s="161"/>
    </row>
    <row r="16" spans="1:183" s="25" customFormat="1" ht="33.75" customHeight="1">
      <c r="A16" s="333" t="s">
        <v>367</v>
      </c>
      <c r="B16" s="315">
        <v>866</v>
      </c>
      <c r="C16" s="314">
        <v>300</v>
      </c>
      <c r="D16" s="314">
        <v>3423</v>
      </c>
      <c r="E16" s="314">
        <v>2286</v>
      </c>
      <c r="F16" s="314">
        <v>1137</v>
      </c>
      <c r="G16" s="310">
        <v>8</v>
      </c>
      <c r="H16" s="310">
        <v>307</v>
      </c>
      <c r="I16" s="312" t="s">
        <v>349</v>
      </c>
      <c r="J16" s="312" t="s">
        <v>349</v>
      </c>
      <c r="K16" s="312">
        <v>94</v>
      </c>
      <c r="L16" s="312">
        <v>207</v>
      </c>
      <c r="M16" s="312" t="s">
        <v>349</v>
      </c>
      <c r="N16" s="312" t="s">
        <v>349</v>
      </c>
      <c r="O16" s="333" t="s">
        <v>367</v>
      </c>
      <c r="P16" s="312" t="s">
        <v>349</v>
      </c>
      <c r="Q16" s="312" t="s">
        <v>349</v>
      </c>
      <c r="R16" s="312">
        <v>25</v>
      </c>
      <c r="S16" s="312">
        <v>197</v>
      </c>
      <c r="T16" s="312">
        <v>219</v>
      </c>
      <c r="U16" s="312">
        <v>492</v>
      </c>
      <c r="V16" s="312">
        <v>99</v>
      </c>
      <c r="W16" s="312">
        <v>715</v>
      </c>
      <c r="X16" s="312">
        <v>151</v>
      </c>
      <c r="Y16" s="312">
        <v>348</v>
      </c>
      <c r="Z16" s="333" t="s">
        <v>367</v>
      </c>
      <c r="AA16" s="312">
        <v>8</v>
      </c>
      <c r="AB16" s="312">
        <v>10</v>
      </c>
      <c r="AC16" s="312">
        <v>17</v>
      </c>
      <c r="AD16" s="312">
        <v>146</v>
      </c>
      <c r="AE16" s="312">
        <v>31</v>
      </c>
      <c r="AF16" s="312">
        <v>58</v>
      </c>
      <c r="AG16" s="312">
        <v>57</v>
      </c>
      <c r="AH16" s="312">
        <v>124</v>
      </c>
      <c r="AI16" s="312">
        <v>37</v>
      </c>
      <c r="AJ16" s="312">
        <v>508</v>
      </c>
      <c r="AK16" s="333" t="s">
        <v>367</v>
      </c>
      <c r="AL16" s="312">
        <v>1</v>
      </c>
      <c r="AM16" s="312" t="s">
        <v>365</v>
      </c>
      <c r="AN16" s="312">
        <v>12</v>
      </c>
      <c r="AO16" s="312">
        <v>19</v>
      </c>
      <c r="AP16" s="312">
        <v>13</v>
      </c>
      <c r="AQ16" s="312">
        <v>127</v>
      </c>
      <c r="AR16" s="312">
        <v>16</v>
      </c>
      <c r="AS16" s="312">
        <v>38</v>
      </c>
      <c r="AT16" s="312">
        <v>78</v>
      </c>
      <c r="AU16" s="312">
        <v>119</v>
      </c>
      <c r="AV16" s="160"/>
      <c r="AW16" s="161"/>
    </row>
    <row r="17" spans="1:49" s="25" customFormat="1" ht="33.75" customHeight="1">
      <c r="A17" s="333" t="s">
        <v>368</v>
      </c>
      <c r="B17" s="315">
        <v>796</v>
      </c>
      <c r="C17" s="314">
        <v>325</v>
      </c>
      <c r="D17" s="314">
        <v>3834</v>
      </c>
      <c r="E17" s="314">
        <v>1638</v>
      </c>
      <c r="F17" s="314">
        <v>2196</v>
      </c>
      <c r="G17" s="312" t="s">
        <v>349</v>
      </c>
      <c r="H17" s="312" t="s">
        <v>349</v>
      </c>
      <c r="I17" s="312" t="s">
        <v>349</v>
      </c>
      <c r="J17" s="312" t="s">
        <v>349</v>
      </c>
      <c r="K17" s="310">
        <v>81</v>
      </c>
      <c r="L17" s="310">
        <v>156</v>
      </c>
      <c r="M17" s="312">
        <v>1</v>
      </c>
      <c r="N17" s="310" t="s">
        <v>365</v>
      </c>
      <c r="O17" s="333" t="s">
        <v>368</v>
      </c>
      <c r="P17" s="315">
        <v>1</v>
      </c>
      <c r="Q17" s="310" t="s">
        <v>365</v>
      </c>
      <c r="R17" s="310">
        <v>13</v>
      </c>
      <c r="S17" s="310">
        <v>42</v>
      </c>
      <c r="T17" s="310">
        <v>220</v>
      </c>
      <c r="U17" s="310">
        <v>329</v>
      </c>
      <c r="V17" s="310">
        <v>50</v>
      </c>
      <c r="W17" s="310">
        <v>80</v>
      </c>
      <c r="X17" s="314">
        <v>108</v>
      </c>
      <c r="Y17" s="314">
        <v>226</v>
      </c>
      <c r="Z17" s="333" t="s">
        <v>368</v>
      </c>
      <c r="AA17" s="317">
        <v>11</v>
      </c>
      <c r="AB17" s="311">
        <v>35</v>
      </c>
      <c r="AC17" s="311">
        <v>6</v>
      </c>
      <c r="AD17" s="311">
        <v>21</v>
      </c>
      <c r="AE17" s="311">
        <v>55</v>
      </c>
      <c r="AF17" s="311">
        <v>110</v>
      </c>
      <c r="AG17" s="311">
        <v>39</v>
      </c>
      <c r="AH17" s="311">
        <v>59</v>
      </c>
      <c r="AI17" s="311">
        <v>17</v>
      </c>
      <c r="AJ17" s="311">
        <v>23</v>
      </c>
      <c r="AK17" s="333" t="s">
        <v>368</v>
      </c>
      <c r="AL17" s="316">
        <v>5</v>
      </c>
      <c r="AM17" s="309">
        <v>765</v>
      </c>
      <c r="AN17" s="309">
        <v>32</v>
      </c>
      <c r="AO17" s="309">
        <v>230</v>
      </c>
      <c r="AP17" s="309">
        <v>49</v>
      </c>
      <c r="AQ17" s="309">
        <v>1547</v>
      </c>
      <c r="AR17" s="309">
        <v>5</v>
      </c>
      <c r="AS17" s="309">
        <v>9</v>
      </c>
      <c r="AT17" s="309">
        <v>103</v>
      </c>
      <c r="AU17" s="309">
        <v>164</v>
      </c>
      <c r="AV17" s="160"/>
      <c r="AW17" s="161"/>
    </row>
    <row r="18" spans="1:49" s="25" customFormat="1" ht="33.75" customHeight="1">
      <c r="A18" s="333" t="s">
        <v>369</v>
      </c>
      <c r="B18" s="315">
        <v>1043</v>
      </c>
      <c r="C18" s="314">
        <v>384</v>
      </c>
      <c r="D18" s="314">
        <v>2972</v>
      </c>
      <c r="E18" s="314">
        <v>1434</v>
      </c>
      <c r="F18" s="314">
        <v>1538</v>
      </c>
      <c r="G18" s="312" t="s">
        <v>349</v>
      </c>
      <c r="H18" s="312" t="s">
        <v>349</v>
      </c>
      <c r="I18" s="312" t="s">
        <v>349</v>
      </c>
      <c r="J18" s="312" t="s">
        <v>349</v>
      </c>
      <c r="K18" s="310">
        <v>119</v>
      </c>
      <c r="L18" s="310">
        <v>271</v>
      </c>
      <c r="M18" s="312" t="s">
        <v>349</v>
      </c>
      <c r="N18" s="312" t="s">
        <v>350</v>
      </c>
      <c r="O18" s="333" t="s">
        <v>369</v>
      </c>
      <c r="P18" s="310">
        <v>1</v>
      </c>
      <c r="Q18" s="310" t="s">
        <v>365</v>
      </c>
      <c r="R18" s="310">
        <v>45</v>
      </c>
      <c r="S18" s="310">
        <v>143</v>
      </c>
      <c r="T18" s="310">
        <v>325</v>
      </c>
      <c r="U18" s="310">
        <v>540</v>
      </c>
      <c r="V18" s="310">
        <v>84</v>
      </c>
      <c r="W18" s="310">
        <v>177</v>
      </c>
      <c r="X18" s="314">
        <v>132</v>
      </c>
      <c r="Y18" s="314">
        <v>290</v>
      </c>
      <c r="Z18" s="333" t="s">
        <v>369</v>
      </c>
      <c r="AA18" s="317">
        <v>8</v>
      </c>
      <c r="AB18" s="311">
        <v>15</v>
      </c>
      <c r="AC18" s="311">
        <v>4</v>
      </c>
      <c r="AD18" s="311">
        <v>11</v>
      </c>
      <c r="AE18" s="311">
        <v>44</v>
      </c>
      <c r="AF18" s="311">
        <v>69</v>
      </c>
      <c r="AG18" s="311">
        <v>36</v>
      </c>
      <c r="AH18" s="311">
        <v>167</v>
      </c>
      <c r="AI18" s="311">
        <v>18</v>
      </c>
      <c r="AJ18" s="311">
        <v>46</v>
      </c>
      <c r="AK18" s="333" t="s">
        <v>369</v>
      </c>
      <c r="AL18" s="316">
        <v>3</v>
      </c>
      <c r="AM18" s="309">
        <v>115</v>
      </c>
      <c r="AN18" s="309">
        <v>26</v>
      </c>
      <c r="AO18" s="309">
        <v>154</v>
      </c>
      <c r="AP18" s="309">
        <v>42</v>
      </c>
      <c r="AQ18" s="309">
        <v>684</v>
      </c>
      <c r="AR18" s="309">
        <v>25</v>
      </c>
      <c r="AS18" s="309">
        <v>70</v>
      </c>
      <c r="AT18" s="309">
        <v>131</v>
      </c>
      <c r="AU18" s="309">
        <v>181</v>
      </c>
      <c r="AV18" s="160"/>
      <c r="AW18" s="161"/>
    </row>
    <row r="19" spans="1:49" s="25" customFormat="1" ht="33.75" customHeight="1">
      <c r="A19" s="333" t="s">
        <v>370</v>
      </c>
      <c r="B19" s="315">
        <v>2243</v>
      </c>
      <c r="C19" s="314">
        <v>1149</v>
      </c>
      <c r="D19" s="314">
        <v>4449</v>
      </c>
      <c r="E19" s="314">
        <v>1936</v>
      </c>
      <c r="F19" s="314">
        <v>2513</v>
      </c>
      <c r="G19" s="312" t="s">
        <v>349</v>
      </c>
      <c r="H19" s="312" t="s">
        <v>349</v>
      </c>
      <c r="I19" s="312" t="s">
        <v>349</v>
      </c>
      <c r="J19" s="312" t="s">
        <v>349</v>
      </c>
      <c r="K19" s="310">
        <v>115</v>
      </c>
      <c r="L19" s="310">
        <v>191</v>
      </c>
      <c r="M19" s="312" t="s">
        <v>349</v>
      </c>
      <c r="N19" s="312" t="s">
        <v>350</v>
      </c>
      <c r="O19" s="333" t="s">
        <v>370</v>
      </c>
      <c r="P19" s="318" t="s">
        <v>350</v>
      </c>
      <c r="Q19" s="318" t="s">
        <v>350</v>
      </c>
      <c r="R19" s="310">
        <v>28</v>
      </c>
      <c r="S19" s="310">
        <v>81</v>
      </c>
      <c r="T19" s="310">
        <v>1007</v>
      </c>
      <c r="U19" s="310">
        <v>1667</v>
      </c>
      <c r="V19" s="310">
        <v>36</v>
      </c>
      <c r="W19" s="310">
        <v>77</v>
      </c>
      <c r="X19" s="314">
        <v>718</v>
      </c>
      <c r="Y19" s="314">
        <v>1549</v>
      </c>
      <c r="Z19" s="333" t="s">
        <v>370</v>
      </c>
      <c r="AA19" s="317">
        <v>6</v>
      </c>
      <c r="AB19" s="311">
        <v>13</v>
      </c>
      <c r="AC19" s="311">
        <v>13</v>
      </c>
      <c r="AD19" s="311">
        <v>80</v>
      </c>
      <c r="AE19" s="311">
        <v>88</v>
      </c>
      <c r="AF19" s="311">
        <v>161</v>
      </c>
      <c r="AG19" s="311">
        <v>30</v>
      </c>
      <c r="AH19" s="311">
        <v>86</v>
      </c>
      <c r="AI19" s="311">
        <v>12</v>
      </c>
      <c r="AJ19" s="311">
        <v>23</v>
      </c>
      <c r="AK19" s="333" t="s">
        <v>370</v>
      </c>
      <c r="AL19" s="316">
        <v>3</v>
      </c>
      <c r="AM19" s="309">
        <v>78</v>
      </c>
      <c r="AN19" s="309">
        <v>9</v>
      </c>
      <c r="AO19" s="309">
        <v>25</v>
      </c>
      <c r="AP19" s="309">
        <v>27</v>
      </c>
      <c r="AQ19" s="309">
        <v>191</v>
      </c>
      <c r="AR19" s="309">
        <v>34</v>
      </c>
      <c r="AS19" s="309">
        <v>57</v>
      </c>
      <c r="AT19" s="309">
        <v>117</v>
      </c>
      <c r="AU19" s="309">
        <v>170</v>
      </c>
      <c r="AV19" s="160"/>
      <c r="AW19" s="161"/>
    </row>
    <row r="20" spans="1:49" s="25" customFormat="1" ht="33.75" customHeight="1">
      <c r="A20" s="333" t="s">
        <v>371</v>
      </c>
      <c r="B20" s="315">
        <v>2258</v>
      </c>
      <c r="C20" s="314">
        <v>1207</v>
      </c>
      <c r="D20" s="314">
        <v>4547</v>
      </c>
      <c r="E20" s="314">
        <v>2022</v>
      </c>
      <c r="F20" s="314">
        <v>2525</v>
      </c>
      <c r="G20" s="312" t="s">
        <v>349</v>
      </c>
      <c r="H20" s="312" t="s">
        <v>349</v>
      </c>
      <c r="I20" s="312" t="s">
        <v>349</v>
      </c>
      <c r="J20" s="312" t="s">
        <v>349</v>
      </c>
      <c r="K20" s="310">
        <v>63</v>
      </c>
      <c r="L20" s="310">
        <v>81</v>
      </c>
      <c r="M20" s="312" t="s">
        <v>349</v>
      </c>
      <c r="N20" s="312" t="s">
        <v>350</v>
      </c>
      <c r="O20" s="333" t="s">
        <v>371</v>
      </c>
      <c r="P20" s="318" t="s">
        <v>350</v>
      </c>
      <c r="Q20" s="318" t="s">
        <v>350</v>
      </c>
      <c r="R20" s="310">
        <v>4</v>
      </c>
      <c r="S20" s="310">
        <v>8</v>
      </c>
      <c r="T20" s="310">
        <v>1433</v>
      </c>
      <c r="U20" s="310">
        <v>2270</v>
      </c>
      <c r="V20" s="310">
        <v>22</v>
      </c>
      <c r="W20" s="310">
        <v>176</v>
      </c>
      <c r="X20" s="314">
        <v>260</v>
      </c>
      <c r="Y20" s="314">
        <v>732</v>
      </c>
      <c r="Z20" s="333" t="s">
        <v>371</v>
      </c>
      <c r="AA20" s="317">
        <v>7</v>
      </c>
      <c r="AB20" s="311">
        <v>21</v>
      </c>
      <c r="AC20" s="311">
        <v>22</v>
      </c>
      <c r="AD20" s="311">
        <v>208</v>
      </c>
      <c r="AE20" s="311">
        <v>110</v>
      </c>
      <c r="AF20" s="311">
        <v>172</v>
      </c>
      <c r="AG20" s="311">
        <v>12</v>
      </c>
      <c r="AH20" s="311">
        <v>17</v>
      </c>
      <c r="AI20" s="311">
        <v>15</v>
      </c>
      <c r="AJ20" s="311">
        <v>89</v>
      </c>
      <c r="AK20" s="333" t="s">
        <v>371</v>
      </c>
      <c r="AL20" s="316">
        <v>1</v>
      </c>
      <c r="AM20" s="310" t="s">
        <v>365</v>
      </c>
      <c r="AN20" s="309">
        <v>19</v>
      </c>
      <c r="AO20" s="309">
        <v>126</v>
      </c>
      <c r="AP20" s="309">
        <v>15</v>
      </c>
      <c r="AQ20" s="309">
        <v>132</v>
      </c>
      <c r="AR20" s="309">
        <v>70</v>
      </c>
      <c r="AS20" s="309">
        <v>159</v>
      </c>
      <c r="AT20" s="309">
        <v>205</v>
      </c>
      <c r="AU20" s="309">
        <v>345</v>
      </c>
      <c r="AV20" s="160"/>
      <c r="AW20" s="161"/>
    </row>
    <row r="21" spans="1:49" s="25" customFormat="1" ht="33.75" customHeight="1">
      <c r="A21" s="333" t="s">
        <v>372</v>
      </c>
      <c r="B21" s="315">
        <v>2395</v>
      </c>
      <c r="C21" s="314">
        <v>1100</v>
      </c>
      <c r="D21" s="314">
        <v>5873</v>
      </c>
      <c r="E21" s="314">
        <v>2993</v>
      </c>
      <c r="F21" s="314">
        <v>2880</v>
      </c>
      <c r="G21" s="310">
        <v>4</v>
      </c>
      <c r="H21" s="310">
        <v>100</v>
      </c>
      <c r="I21" s="312" t="s">
        <v>349</v>
      </c>
      <c r="J21" s="312" t="s">
        <v>349</v>
      </c>
      <c r="K21" s="310">
        <v>43</v>
      </c>
      <c r="L21" s="310">
        <v>75</v>
      </c>
      <c r="M21" s="312" t="s">
        <v>349</v>
      </c>
      <c r="N21" s="312" t="s">
        <v>350</v>
      </c>
      <c r="O21" s="333" t="s">
        <v>372</v>
      </c>
      <c r="P21" s="318">
        <v>1</v>
      </c>
      <c r="Q21" s="318" t="s">
        <v>365</v>
      </c>
      <c r="R21" s="310">
        <v>8</v>
      </c>
      <c r="S21" s="310">
        <v>33</v>
      </c>
      <c r="T21" s="310">
        <v>1212</v>
      </c>
      <c r="U21" s="310">
        <v>2159</v>
      </c>
      <c r="V21" s="310">
        <v>53</v>
      </c>
      <c r="W21" s="310">
        <v>199</v>
      </c>
      <c r="X21" s="314">
        <v>609</v>
      </c>
      <c r="Y21" s="314">
        <v>1396</v>
      </c>
      <c r="Z21" s="333" t="s">
        <v>372</v>
      </c>
      <c r="AA21" s="317">
        <v>13</v>
      </c>
      <c r="AB21" s="311">
        <v>56</v>
      </c>
      <c r="AC21" s="311">
        <v>23</v>
      </c>
      <c r="AD21" s="311">
        <v>152</v>
      </c>
      <c r="AE21" s="311">
        <v>107</v>
      </c>
      <c r="AF21" s="311">
        <v>260</v>
      </c>
      <c r="AG21" s="311">
        <v>28</v>
      </c>
      <c r="AH21" s="311">
        <v>527</v>
      </c>
      <c r="AI21" s="311">
        <v>33</v>
      </c>
      <c r="AJ21" s="311">
        <v>102</v>
      </c>
      <c r="AK21" s="333" t="s">
        <v>372</v>
      </c>
      <c r="AL21" s="316">
        <v>3</v>
      </c>
      <c r="AM21" s="309">
        <v>42</v>
      </c>
      <c r="AN21" s="309">
        <v>21</v>
      </c>
      <c r="AO21" s="309">
        <v>87</v>
      </c>
      <c r="AP21" s="309">
        <v>37</v>
      </c>
      <c r="AQ21" s="309">
        <v>337</v>
      </c>
      <c r="AR21" s="309">
        <v>57</v>
      </c>
      <c r="AS21" s="309">
        <v>134</v>
      </c>
      <c r="AT21" s="309">
        <v>143</v>
      </c>
      <c r="AU21" s="309">
        <v>212</v>
      </c>
      <c r="AV21" s="160"/>
      <c r="AW21" s="161"/>
    </row>
    <row r="22" spans="1:49" s="25" customFormat="1" ht="33.75" customHeight="1">
      <c r="A22" s="333" t="s">
        <v>373</v>
      </c>
      <c r="B22" s="315">
        <v>719</v>
      </c>
      <c r="C22" s="314">
        <v>261</v>
      </c>
      <c r="D22" s="314">
        <v>2501</v>
      </c>
      <c r="E22" s="314">
        <v>1314</v>
      </c>
      <c r="F22" s="314">
        <v>1187</v>
      </c>
      <c r="G22" s="313" t="s">
        <v>19</v>
      </c>
      <c r="H22" s="313" t="s">
        <v>19</v>
      </c>
      <c r="I22" s="312" t="s">
        <v>349</v>
      </c>
      <c r="J22" s="312" t="s">
        <v>349</v>
      </c>
      <c r="K22" s="310">
        <v>40</v>
      </c>
      <c r="L22" s="310">
        <v>65</v>
      </c>
      <c r="M22" s="312">
        <v>1</v>
      </c>
      <c r="N22" s="310" t="s">
        <v>365</v>
      </c>
      <c r="O22" s="333" t="s">
        <v>373</v>
      </c>
      <c r="P22" s="318" t="s">
        <v>350</v>
      </c>
      <c r="Q22" s="318" t="s">
        <v>350</v>
      </c>
      <c r="R22" s="310">
        <v>38</v>
      </c>
      <c r="S22" s="310">
        <v>126</v>
      </c>
      <c r="T22" s="310">
        <v>202</v>
      </c>
      <c r="U22" s="310">
        <v>372</v>
      </c>
      <c r="V22" s="310">
        <v>154</v>
      </c>
      <c r="W22" s="310">
        <v>561</v>
      </c>
      <c r="X22" s="314">
        <v>81</v>
      </c>
      <c r="Y22" s="314">
        <v>203</v>
      </c>
      <c r="Z22" s="333" t="s">
        <v>373</v>
      </c>
      <c r="AA22" s="317">
        <v>6</v>
      </c>
      <c r="AB22" s="311">
        <v>8</v>
      </c>
      <c r="AC22" s="311">
        <v>4</v>
      </c>
      <c r="AD22" s="310">
        <v>11</v>
      </c>
      <c r="AE22" s="311">
        <v>25</v>
      </c>
      <c r="AF22" s="311">
        <v>51</v>
      </c>
      <c r="AG22" s="311">
        <v>18</v>
      </c>
      <c r="AH22" s="311">
        <v>41</v>
      </c>
      <c r="AI22" s="311">
        <v>41</v>
      </c>
      <c r="AJ22" s="311">
        <v>363</v>
      </c>
      <c r="AK22" s="333" t="s">
        <v>373</v>
      </c>
      <c r="AL22" s="316">
        <v>1</v>
      </c>
      <c r="AM22" s="310" t="s">
        <v>365</v>
      </c>
      <c r="AN22" s="309">
        <v>13</v>
      </c>
      <c r="AO22" s="309">
        <v>75</v>
      </c>
      <c r="AP22" s="309">
        <v>20</v>
      </c>
      <c r="AQ22" s="309">
        <v>260</v>
      </c>
      <c r="AR22" s="309">
        <v>6</v>
      </c>
      <c r="AS22" s="309">
        <v>9</v>
      </c>
      <c r="AT22" s="309">
        <v>69</v>
      </c>
      <c r="AU22" s="309">
        <v>345</v>
      </c>
      <c r="AV22" s="160"/>
      <c r="AW22" s="161"/>
    </row>
    <row r="23" spans="1:49" s="25" customFormat="1" ht="33.75" customHeight="1" thickBot="1">
      <c r="A23" s="340" t="s">
        <v>374</v>
      </c>
      <c r="B23" s="343">
        <v>395</v>
      </c>
      <c r="C23" s="337">
        <v>133</v>
      </c>
      <c r="D23" s="337">
        <v>1380</v>
      </c>
      <c r="E23" s="337">
        <v>750</v>
      </c>
      <c r="F23" s="337">
        <v>630</v>
      </c>
      <c r="G23" s="339" t="s">
        <v>19</v>
      </c>
      <c r="H23" s="339" t="s">
        <v>19</v>
      </c>
      <c r="I23" s="339" t="s">
        <v>350</v>
      </c>
      <c r="J23" s="339" t="s">
        <v>350</v>
      </c>
      <c r="K23" s="337">
        <v>9</v>
      </c>
      <c r="L23" s="337">
        <v>88</v>
      </c>
      <c r="M23" s="339" t="s">
        <v>350</v>
      </c>
      <c r="N23" s="339" t="s">
        <v>350</v>
      </c>
      <c r="O23" s="340" t="s">
        <v>374</v>
      </c>
      <c r="P23" s="344" t="s">
        <v>350</v>
      </c>
      <c r="Q23" s="339" t="s">
        <v>350</v>
      </c>
      <c r="R23" s="337">
        <v>40</v>
      </c>
      <c r="S23" s="337">
        <v>65</v>
      </c>
      <c r="T23" s="337">
        <v>106</v>
      </c>
      <c r="U23" s="337">
        <v>192</v>
      </c>
      <c r="V23" s="337">
        <v>75</v>
      </c>
      <c r="W23" s="337">
        <v>171</v>
      </c>
      <c r="X23" s="337">
        <v>35</v>
      </c>
      <c r="Y23" s="337">
        <v>89</v>
      </c>
      <c r="Z23" s="340" t="s">
        <v>374</v>
      </c>
      <c r="AA23" s="345">
        <v>8</v>
      </c>
      <c r="AB23" s="346">
        <v>9</v>
      </c>
      <c r="AC23" s="347">
        <v>1</v>
      </c>
      <c r="AD23" s="347" t="s">
        <v>365</v>
      </c>
      <c r="AE23" s="347">
        <v>13</v>
      </c>
      <c r="AF23" s="347">
        <v>32</v>
      </c>
      <c r="AG23" s="346">
        <v>10</v>
      </c>
      <c r="AH23" s="346">
        <v>11</v>
      </c>
      <c r="AI23" s="347">
        <v>18</v>
      </c>
      <c r="AJ23" s="347">
        <v>207</v>
      </c>
      <c r="AK23" s="340" t="s">
        <v>374</v>
      </c>
      <c r="AL23" s="348">
        <v>3</v>
      </c>
      <c r="AM23" s="349">
        <v>42</v>
      </c>
      <c r="AN23" s="349">
        <v>11</v>
      </c>
      <c r="AO23" s="349">
        <v>107</v>
      </c>
      <c r="AP23" s="349">
        <v>11</v>
      </c>
      <c r="AQ23" s="349">
        <v>256</v>
      </c>
      <c r="AR23" s="349">
        <v>8</v>
      </c>
      <c r="AS23" s="349">
        <v>46</v>
      </c>
      <c r="AT23" s="349">
        <v>47</v>
      </c>
      <c r="AU23" s="349">
        <v>60</v>
      </c>
      <c r="AV23" s="160"/>
      <c r="AW23" s="161"/>
    </row>
    <row r="24" spans="1:49" s="25" customFormat="1" ht="12" customHeight="1">
      <c r="A24" s="342"/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3"/>
      <c r="AM24" s="73"/>
      <c r="AN24" s="73"/>
      <c r="AO24" s="73"/>
      <c r="AP24" s="73"/>
      <c r="AQ24" s="73"/>
      <c r="AR24" s="73"/>
      <c r="AS24" s="73"/>
      <c r="AT24" s="73"/>
      <c r="AU24" s="73"/>
    </row>
    <row r="25" spans="1:49" s="25" customFormat="1" ht="13.5" customHeight="1">
      <c r="A25" s="394" t="s">
        <v>49</v>
      </c>
      <c r="B25" s="394"/>
      <c r="C25" s="101"/>
      <c r="D25" s="101"/>
      <c r="E25" s="101"/>
      <c r="F25" s="102"/>
      <c r="G25" s="102"/>
      <c r="H25" s="102"/>
      <c r="I25" s="102"/>
      <c r="J25" s="102"/>
      <c r="K25" s="102"/>
      <c r="L25" s="102"/>
      <c r="M25" s="102"/>
      <c r="N25" s="103" t="s">
        <v>185</v>
      </c>
      <c r="O25" s="394" t="s">
        <v>49</v>
      </c>
      <c r="P25" s="394"/>
      <c r="Q25" s="104"/>
      <c r="R25" s="104"/>
      <c r="S25" s="104"/>
      <c r="T25" s="104"/>
      <c r="U25" s="104"/>
      <c r="V25" s="104"/>
      <c r="W25" s="104"/>
      <c r="X25" s="104"/>
      <c r="Y25" s="103" t="s">
        <v>50</v>
      </c>
      <c r="Z25" s="394" t="s">
        <v>49</v>
      </c>
      <c r="AA25" s="394"/>
      <c r="AB25" s="104"/>
      <c r="AC25" s="104"/>
      <c r="AD25" s="104"/>
      <c r="AE25" s="104"/>
      <c r="AF25" s="104"/>
      <c r="AG25" s="104"/>
      <c r="AH25" s="104"/>
      <c r="AI25" s="104"/>
      <c r="AJ25" s="103" t="s">
        <v>50</v>
      </c>
      <c r="AK25" s="394" t="s">
        <v>49</v>
      </c>
      <c r="AL25" s="394"/>
      <c r="AM25" s="104"/>
      <c r="AN25" s="104"/>
      <c r="AO25" s="104"/>
      <c r="AP25" s="104"/>
      <c r="AQ25" s="104"/>
      <c r="AR25" s="104"/>
      <c r="AS25" s="104"/>
      <c r="AT25" s="104"/>
      <c r="AU25" s="103" t="s">
        <v>50</v>
      </c>
    </row>
    <row r="26" spans="1:49" s="25" customForma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8"/>
      <c r="M26" s="48"/>
      <c r="N26" s="48"/>
    </row>
  </sheetData>
  <mergeCells count="70">
    <mergeCell ref="A1:N1"/>
    <mergeCell ref="O1:Y1"/>
    <mergeCell ref="A2:N2"/>
    <mergeCell ref="O2:Y2"/>
    <mergeCell ref="Z2:AJ2"/>
    <mergeCell ref="AK2:AU2"/>
    <mergeCell ref="A4:B4"/>
    <mergeCell ref="M4:N4"/>
    <mergeCell ref="O4:P4"/>
    <mergeCell ref="AT4:AU4"/>
    <mergeCell ref="X4:Y4"/>
    <mergeCell ref="Z4:AA4"/>
    <mergeCell ref="AI4:AJ4"/>
    <mergeCell ref="Z1:AJ1"/>
    <mergeCell ref="AK1:AU1"/>
    <mergeCell ref="A5:A6"/>
    <mergeCell ref="B5:F5"/>
    <mergeCell ref="G5:H5"/>
    <mergeCell ref="I5:J5"/>
    <mergeCell ref="AK4:AL4"/>
    <mergeCell ref="AA6:AB6"/>
    <mergeCell ref="AC6:AD6"/>
    <mergeCell ref="B6:F6"/>
    <mergeCell ref="G6:H6"/>
    <mergeCell ref="I6:J6"/>
    <mergeCell ref="K6:L6"/>
    <mergeCell ref="M6:N6"/>
    <mergeCell ref="P6:Q6"/>
    <mergeCell ref="AI5:AJ5"/>
    <mergeCell ref="AK5:AK6"/>
    <mergeCell ref="AL5:AM5"/>
    <mergeCell ref="R5:S5"/>
    <mergeCell ref="T5:U5"/>
    <mergeCell ref="V5:W5"/>
    <mergeCell ref="X5:Y5"/>
    <mergeCell ref="Z5:Z6"/>
    <mergeCell ref="AA5:AB5"/>
    <mergeCell ref="R6:S6"/>
    <mergeCell ref="AC5:AD5"/>
    <mergeCell ref="AE5:AF5"/>
    <mergeCell ref="AG6:AH6"/>
    <mergeCell ref="AI6:AJ6"/>
    <mergeCell ref="V6:W6"/>
    <mergeCell ref="X6:Y6"/>
    <mergeCell ref="K5:L5"/>
    <mergeCell ref="T6:U6"/>
    <mergeCell ref="AT6:AU6"/>
    <mergeCell ref="AL6:AM6"/>
    <mergeCell ref="AN5:AO5"/>
    <mergeCell ref="AT5:AU5"/>
    <mergeCell ref="AG5:AH5"/>
    <mergeCell ref="M5:N5"/>
    <mergeCell ref="O5:O6"/>
    <mergeCell ref="P5:Q5"/>
    <mergeCell ref="AP5:AQ5"/>
    <mergeCell ref="AR5:AS5"/>
    <mergeCell ref="AN6:AO6"/>
    <mergeCell ref="AP6:AQ6"/>
    <mergeCell ref="AR6:AS6"/>
    <mergeCell ref="AE6:AF6"/>
    <mergeCell ref="A25:B25"/>
    <mergeCell ref="O25:P25"/>
    <mergeCell ref="Z25:AA25"/>
    <mergeCell ref="AK25:AL25"/>
    <mergeCell ref="B7:C7"/>
    <mergeCell ref="D7:F7"/>
    <mergeCell ref="A7:A8"/>
    <mergeCell ref="O7:O8"/>
    <mergeCell ref="Z7:Z8"/>
    <mergeCell ref="AK7:AK8"/>
  </mergeCells>
  <phoneticPr fontId="4" type="noConversion"/>
  <pageMargins left="0.35433070866141736" right="0.15748031496062992" top="0.98425196850393704" bottom="0.98425196850393704" header="0.51181102362204722" footer="0.51181102362204722"/>
  <pageSetup paperSize="9" fitToHeight="1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G22"/>
  <sheetViews>
    <sheetView topLeftCell="A10" workbookViewId="0">
      <selection activeCell="B19" sqref="B19:G19"/>
    </sheetView>
  </sheetViews>
  <sheetFormatPr defaultRowHeight="13.5"/>
  <cols>
    <col min="1" max="1" width="9.21875" customWidth="1"/>
    <col min="2" max="5" width="10.21875" customWidth="1"/>
    <col min="6" max="7" width="12.44140625" customWidth="1"/>
  </cols>
  <sheetData>
    <row r="1" spans="1:7" ht="24" customHeight="1">
      <c r="A1" s="400" t="s">
        <v>93</v>
      </c>
      <c r="B1" s="400"/>
      <c r="C1" s="400"/>
      <c r="D1" s="400"/>
      <c r="E1" s="400"/>
      <c r="F1" s="400"/>
      <c r="G1" s="400"/>
    </row>
    <row r="2" spans="1:7" ht="21" customHeight="1">
      <c r="A2" s="400" t="s">
        <v>94</v>
      </c>
      <c r="B2" s="400"/>
      <c r="C2" s="400"/>
      <c r="D2" s="400"/>
      <c r="E2" s="400"/>
      <c r="F2" s="400"/>
      <c r="G2" s="400"/>
    </row>
    <row r="3" spans="1:7" ht="11.25" customHeight="1">
      <c r="A3" s="21"/>
      <c r="B3" s="21"/>
      <c r="C3" s="21"/>
      <c r="D3" s="21"/>
      <c r="E3" s="21"/>
      <c r="F3" s="21"/>
      <c r="G3" s="21"/>
    </row>
    <row r="4" spans="1:7" ht="14.25" customHeight="1" thickBot="1">
      <c r="A4" s="455" t="s">
        <v>95</v>
      </c>
      <c r="B4" s="455"/>
      <c r="C4" s="7"/>
      <c r="D4" s="7"/>
      <c r="E4" s="456" t="s">
        <v>96</v>
      </c>
      <c r="F4" s="456"/>
      <c r="G4" s="456"/>
    </row>
    <row r="5" spans="1:7" ht="30.75" customHeight="1">
      <c r="A5" s="99" t="s">
        <v>179</v>
      </c>
      <c r="B5" s="457" t="s">
        <v>97</v>
      </c>
      <c r="C5" s="459" t="s">
        <v>201</v>
      </c>
      <c r="D5" s="459" t="s">
        <v>202</v>
      </c>
      <c r="E5" s="461" t="s">
        <v>203</v>
      </c>
      <c r="F5" s="463" t="s">
        <v>204</v>
      </c>
      <c r="G5" s="464"/>
    </row>
    <row r="6" spans="1:7" ht="42.75" customHeight="1">
      <c r="A6" s="98" t="s">
        <v>180</v>
      </c>
      <c r="B6" s="458"/>
      <c r="C6" s="460"/>
      <c r="D6" s="460"/>
      <c r="E6" s="462"/>
      <c r="F6" s="49" t="s">
        <v>205</v>
      </c>
      <c r="G6" s="131" t="s">
        <v>206</v>
      </c>
    </row>
    <row r="7" spans="1:7" ht="39.950000000000003" customHeight="1">
      <c r="A7" s="165">
        <v>2017</v>
      </c>
      <c r="B7" s="148">
        <v>12</v>
      </c>
      <c r="C7" s="149">
        <v>236</v>
      </c>
      <c r="D7" s="149">
        <v>5304</v>
      </c>
      <c r="E7" s="149">
        <v>21957</v>
      </c>
      <c r="F7" s="64" t="s">
        <v>19</v>
      </c>
      <c r="G7" s="64" t="s">
        <v>19</v>
      </c>
    </row>
    <row r="8" spans="1:7" ht="39.950000000000003" customHeight="1">
      <c r="A8" s="165">
        <v>2018</v>
      </c>
      <c r="B8" s="148">
        <v>14</v>
      </c>
      <c r="C8" s="149">
        <v>227</v>
      </c>
      <c r="D8" s="149">
        <v>4959</v>
      </c>
      <c r="E8" s="149">
        <v>20483</v>
      </c>
      <c r="F8" s="64" t="s">
        <v>19</v>
      </c>
      <c r="G8" s="64" t="s">
        <v>19</v>
      </c>
    </row>
    <row r="9" spans="1:7" ht="39.950000000000003" customHeight="1">
      <c r="A9" s="165">
        <v>2019</v>
      </c>
      <c r="B9" s="193">
        <v>14</v>
      </c>
      <c r="C9" s="194">
        <v>242</v>
      </c>
      <c r="D9" s="194">
        <v>4204</v>
      </c>
      <c r="E9" s="194">
        <v>16399</v>
      </c>
      <c r="F9" s="64" t="s">
        <v>19</v>
      </c>
      <c r="G9" s="64" t="s">
        <v>19</v>
      </c>
    </row>
    <row r="10" spans="1:7" ht="39.950000000000003" customHeight="1">
      <c r="A10" s="165">
        <v>2020</v>
      </c>
      <c r="B10" s="193">
        <v>14</v>
      </c>
      <c r="C10" s="194">
        <v>299</v>
      </c>
      <c r="D10" s="194">
        <v>4296</v>
      </c>
      <c r="E10" s="194">
        <v>15733</v>
      </c>
      <c r="F10" s="64" t="s">
        <v>19</v>
      </c>
      <c r="G10" s="64" t="s">
        <v>19</v>
      </c>
    </row>
    <row r="11" spans="1:7" s="162" customFormat="1" ht="39.950000000000003" customHeight="1" thickBot="1">
      <c r="A11" s="245">
        <v>2021</v>
      </c>
      <c r="B11" s="259">
        <v>12</v>
      </c>
      <c r="C11" s="260">
        <v>258</v>
      </c>
      <c r="D11" s="261">
        <v>4741</v>
      </c>
      <c r="E11" s="262">
        <v>35041</v>
      </c>
      <c r="F11" s="299" t="s">
        <v>19</v>
      </c>
      <c r="G11" s="299" t="s">
        <v>19</v>
      </c>
    </row>
    <row r="12" spans="1:7" ht="12" customHeight="1" thickBot="1">
      <c r="A12" s="74"/>
      <c r="B12" s="74"/>
      <c r="C12" s="465"/>
      <c r="D12" s="465"/>
      <c r="E12" s="465"/>
      <c r="F12" s="51"/>
      <c r="G12" s="51"/>
    </row>
    <row r="13" spans="1:7" ht="30.75" customHeight="1">
      <c r="A13" s="97" t="s">
        <v>179</v>
      </c>
      <c r="B13" s="466" t="s">
        <v>98</v>
      </c>
      <c r="C13" s="467"/>
      <c r="D13" s="466" t="s">
        <v>99</v>
      </c>
      <c r="E13" s="470"/>
      <c r="F13" s="472" t="s">
        <v>166</v>
      </c>
      <c r="G13" s="472"/>
    </row>
    <row r="14" spans="1:7" ht="40.5" customHeight="1">
      <c r="A14" s="98" t="s">
        <v>180</v>
      </c>
      <c r="B14" s="468"/>
      <c r="C14" s="469"/>
      <c r="D14" s="468"/>
      <c r="E14" s="471"/>
      <c r="F14" s="473"/>
      <c r="G14" s="473"/>
    </row>
    <row r="15" spans="1:7" ht="39.950000000000003" customHeight="1">
      <c r="A15" s="164">
        <v>2017</v>
      </c>
      <c r="B15" s="474">
        <v>8095</v>
      </c>
      <c r="C15" s="475"/>
      <c r="D15" s="475">
        <v>13994</v>
      </c>
      <c r="E15" s="475"/>
      <c r="F15" s="476">
        <v>7503</v>
      </c>
      <c r="G15" s="476"/>
    </row>
    <row r="16" spans="1:7" ht="39.950000000000003" customHeight="1">
      <c r="A16" s="164">
        <v>2018</v>
      </c>
      <c r="B16" s="477">
        <v>8189</v>
      </c>
      <c r="C16" s="478"/>
      <c r="D16" s="478">
        <v>12182</v>
      </c>
      <c r="E16" s="478"/>
      <c r="F16" s="479">
        <v>5490</v>
      </c>
      <c r="G16" s="479"/>
    </row>
    <row r="17" spans="1:7" ht="39.950000000000003" customHeight="1">
      <c r="A17" s="164">
        <v>2019</v>
      </c>
      <c r="B17" s="480">
        <v>8420</v>
      </c>
      <c r="C17" s="481"/>
      <c r="D17" s="481">
        <v>8005</v>
      </c>
      <c r="E17" s="481"/>
      <c r="F17" s="481">
        <v>5420</v>
      </c>
      <c r="G17" s="481"/>
    </row>
    <row r="18" spans="1:7" ht="39.950000000000003" customHeight="1">
      <c r="A18" s="164">
        <v>2020</v>
      </c>
      <c r="B18" s="485">
        <v>5905</v>
      </c>
      <c r="C18" s="486"/>
      <c r="D18" s="486">
        <v>9739</v>
      </c>
      <c r="E18" s="486"/>
      <c r="F18" s="486">
        <v>3097</v>
      </c>
      <c r="G18" s="486"/>
    </row>
    <row r="19" spans="1:7" ht="39.950000000000003" customHeight="1" thickBot="1">
      <c r="A19" s="263">
        <v>2021</v>
      </c>
      <c r="B19" s="487">
        <v>20471</v>
      </c>
      <c r="C19" s="488"/>
      <c r="D19" s="488">
        <v>14148</v>
      </c>
      <c r="E19" s="488"/>
      <c r="F19" s="489">
        <v>7961</v>
      </c>
      <c r="G19" s="489"/>
    </row>
    <row r="20" spans="1:7" ht="12" customHeight="1">
      <c r="A20" s="20"/>
      <c r="B20" s="20"/>
      <c r="C20" s="52"/>
      <c r="D20" s="52"/>
      <c r="E20" s="52"/>
      <c r="F20" s="51"/>
      <c r="G20" s="51"/>
    </row>
    <row r="21" spans="1:7" ht="15.75" customHeight="1">
      <c r="A21" s="53" t="s">
        <v>100</v>
      </c>
      <c r="B21" s="53"/>
      <c r="C21" s="53"/>
      <c r="E21" s="54"/>
      <c r="F21" s="482" t="s">
        <v>186</v>
      </c>
      <c r="G21" s="482"/>
    </row>
    <row r="22" spans="1:7" ht="12.75" customHeight="1">
      <c r="A22" s="483" t="s">
        <v>235</v>
      </c>
      <c r="B22" s="483"/>
      <c r="C22" s="483"/>
      <c r="D22" s="7"/>
      <c r="E22" s="484"/>
      <c r="F22" s="484"/>
      <c r="G22" s="484"/>
    </row>
  </sheetData>
  <mergeCells count="31">
    <mergeCell ref="F21:G21"/>
    <mergeCell ref="A22:C22"/>
    <mergeCell ref="E22:G22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C12:E12"/>
    <mergeCell ref="B13:C14"/>
    <mergeCell ref="D13:E14"/>
    <mergeCell ref="F13:G14"/>
    <mergeCell ref="B15:C15"/>
    <mergeCell ref="D15:E15"/>
    <mergeCell ref="F15:G15"/>
    <mergeCell ref="A1:G1"/>
    <mergeCell ref="A2:G2"/>
    <mergeCell ref="A4:B4"/>
    <mergeCell ref="E4:G4"/>
    <mergeCell ref="B5:B6"/>
    <mergeCell ref="C5:C6"/>
    <mergeCell ref="D5:D6"/>
    <mergeCell ref="E5:E6"/>
    <mergeCell ref="F5:G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AI30"/>
  <sheetViews>
    <sheetView topLeftCell="E4" zoomScale="96" zoomScaleNormal="96" workbookViewId="0">
      <selection activeCell="R16" sqref="R16:T16"/>
    </sheetView>
  </sheetViews>
  <sheetFormatPr defaultRowHeight="13.5"/>
  <cols>
    <col min="1" max="1" width="9.109375" customWidth="1"/>
    <col min="2" max="10" width="7.33203125" customWidth="1"/>
    <col min="11" max="11" width="9.109375" customWidth="1"/>
    <col min="12" max="20" width="7.33203125" customWidth="1"/>
    <col min="21" max="21" width="9.5546875" bestFit="1" customWidth="1"/>
    <col min="22" max="23" width="5.77734375" customWidth="1"/>
    <col min="24" max="24" width="5.77734375" style="92" customWidth="1"/>
    <col min="25" max="25" width="5.5546875" customWidth="1"/>
    <col min="26" max="27" width="5.77734375" customWidth="1"/>
    <col min="28" max="28" width="5.44140625" customWidth="1"/>
    <col min="29" max="30" width="5.77734375" customWidth="1"/>
    <col min="31" max="31" width="5.21875" customWidth="1"/>
    <col min="32" max="33" width="5.77734375" customWidth="1"/>
  </cols>
  <sheetData>
    <row r="1" spans="1:35" ht="22.5" customHeight="1">
      <c r="A1" s="400" t="s">
        <v>256</v>
      </c>
      <c r="B1" s="400"/>
      <c r="C1" s="400"/>
      <c r="D1" s="400"/>
      <c r="E1" s="400"/>
      <c r="F1" s="400"/>
      <c r="G1" s="400"/>
      <c r="H1" s="400"/>
      <c r="I1" s="400"/>
      <c r="J1" s="400"/>
      <c r="K1" s="400" t="s">
        <v>256</v>
      </c>
      <c r="L1" s="400"/>
      <c r="M1" s="400"/>
      <c r="N1" s="400"/>
      <c r="O1" s="400"/>
      <c r="P1" s="400"/>
      <c r="Q1" s="400"/>
      <c r="R1" s="400"/>
      <c r="S1" s="400"/>
      <c r="T1" s="400"/>
      <c r="U1" s="400" t="s">
        <v>257</v>
      </c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</row>
    <row r="2" spans="1:35" ht="23.1" customHeight="1">
      <c r="A2" s="542" t="s">
        <v>258</v>
      </c>
      <c r="B2" s="542"/>
      <c r="C2" s="542"/>
      <c r="D2" s="542"/>
      <c r="E2" s="542"/>
      <c r="F2" s="542"/>
      <c r="G2" s="542"/>
      <c r="H2" s="542"/>
      <c r="I2" s="542"/>
      <c r="J2" s="542"/>
      <c r="K2" s="542" t="s">
        <v>258</v>
      </c>
      <c r="L2" s="542"/>
      <c r="M2" s="542"/>
      <c r="N2" s="542"/>
      <c r="O2" s="542"/>
      <c r="P2" s="542"/>
      <c r="Q2" s="542"/>
      <c r="R2" s="542"/>
      <c r="S2" s="542"/>
      <c r="T2" s="542"/>
      <c r="U2" s="542" t="s">
        <v>259</v>
      </c>
      <c r="V2" s="542"/>
      <c r="W2" s="542"/>
      <c r="X2" s="542"/>
      <c r="Y2" s="542"/>
      <c r="Z2" s="542"/>
      <c r="AA2" s="542"/>
      <c r="AB2" s="542"/>
      <c r="AC2" s="542"/>
      <c r="AD2" s="542"/>
      <c r="AE2" s="542"/>
      <c r="AF2" s="542"/>
      <c r="AG2" s="542"/>
    </row>
    <row r="3" spans="1:35" ht="22.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90"/>
      <c r="Y3" s="19"/>
      <c r="Z3" s="19"/>
      <c r="AA3" s="19"/>
    </row>
    <row r="4" spans="1:35" ht="23.1" customHeight="1" thickBot="1">
      <c r="A4" s="543" t="s">
        <v>260</v>
      </c>
      <c r="B4" s="543"/>
      <c r="C4" s="77"/>
      <c r="D4" s="10"/>
      <c r="E4" s="10"/>
      <c r="F4" s="10"/>
      <c r="G4" s="7"/>
      <c r="H4" s="7"/>
      <c r="I4" s="453" t="s">
        <v>261</v>
      </c>
      <c r="J4" s="453"/>
      <c r="K4" s="544" t="s">
        <v>260</v>
      </c>
      <c r="L4" s="544"/>
      <c r="M4" s="10"/>
      <c r="N4" s="10"/>
      <c r="O4" s="7"/>
      <c r="P4" s="11"/>
      <c r="Q4" s="11"/>
      <c r="R4" s="11"/>
      <c r="S4" s="545" t="s">
        <v>20</v>
      </c>
      <c r="T4" s="545"/>
      <c r="U4" s="544" t="s">
        <v>260</v>
      </c>
      <c r="V4" s="544"/>
      <c r="W4" s="81"/>
      <c r="X4" s="91"/>
      <c r="Y4" s="82"/>
      <c r="Z4" s="11"/>
      <c r="AA4" s="78"/>
      <c r="AB4" s="205"/>
      <c r="AC4" s="81"/>
      <c r="AD4" s="81"/>
      <c r="AE4" s="82"/>
      <c r="AF4" s="541" t="s">
        <v>20</v>
      </c>
      <c r="AG4" s="541"/>
    </row>
    <row r="5" spans="1:35" s="6" customFormat="1" ht="23.1" customHeight="1">
      <c r="A5" s="518" t="s">
        <v>262</v>
      </c>
      <c r="B5" s="537" t="s">
        <v>263</v>
      </c>
      <c r="C5" s="537"/>
      <c r="D5" s="538"/>
      <c r="E5" s="520" t="s">
        <v>264</v>
      </c>
      <c r="F5" s="520"/>
      <c r="G5" s="520"/>
      <c r="H5" s="519" t="s">
        <v>265</v>
      </c>
      <c r="I5" s="520"/>
      <c r="J5" s="520"/>
      <c r="K5" s="524" t="s">
        <v>262</v>
      </c>
      <c r="L5" s="539" t="s">
        <v>266</v>
      </c>
      <c r="M5" s="520"/>
      <c r="N5" s="521"/>
      <c r="O5" s="519" t="s">
        <v>267</v>
      </c>
      <c r="P5" s="520"/>
      <c r="Q5" s="521"/>
      <c r="R5" s="519" t="s">
        <v>268</v>
      </c>
      <c r="S5" s="520"/>
      <c r="T5" s="520"/>
      <c r="U5" s="498" t="s">
        <v>262</v>
      </c>
      <c r="V5" s="522" t="s">
        <v>269</v>
      </c>
      <c r="W5" s="523"/>
      <c r="X5" s="523"/>
      <c r="Y5" s="523"/>
      <c r="Z5" s="523"/>
      <c r="AA5" s="523"/>
      <c r="AB5" s="523"/>
      <c r="AC5" s="523"/>
      <c r="AD5" s="524"/>
      <c r="AE5" s="532" t="s">
        <v>270</v>
      </c>
      <c r="AF5" s="533"/>
      <c r="AG5" s="533"/>
    </row>
    <row r="6" spans="1:35" s="6" customFormat="1" ht="20.25" customHeight="1">
      <c r="A6" s="509"/>
      <c r="B6" s="535" t="s">
        <v>271</v>
      </c>
      <c r="C6" s="528" t="s">
        <v>272</v>
      </c>
      <c r="D6" s="529"/>
      <c r="E6" s="525" t="s">
        <v>271</v>
      </c>
      <c r="F6" s="528" t="s">
        <v>272</v>
      </c>
      <c r="G6" s="530"/>
      <c r="H6" s="504" t="s">
        <v>271</v>
      </c>
      <c r="I6" s="528" t="s">
        <v>272</v>
      </c>
      <c r="J6" s="530"/>
      <c r="K6" s="516"/>
      <c r="L6" s="525" t="s">
        <v>271</v>
      </c>
      <c r="M6" s="528" t="s">
        <v>272</v>
      </c>
      <c r="N6" s="529"/>
      <c r="O6" s="525" t="s">
        <v>271</v>
      </c>
      <c r="P6" s="528" t="s">
        <v>272</v>
      </c>
      <c r="Q6" s="529"/>
      <c r="R6" s="525" t="s">
        <v>271</v>
      </c>
      <c r="S6" s="528" t="s">
        <v>272</v>
      </c>
      <c r="T6" s="530"/>
      <c r="U6" s="498"/>
      <c r="V6" s="531" t="s">
        <v>273</v>
      </c>
      <c r="W6" s="531"/>
      <c r="X6" s="531"/>
      <c r="Y6" s="495" t="s">
        <v>274</v>
      </c>
      <c r="Z6" s="495"/>
      <c r="AA6" s="495"/>
      <c r="AB6" s="540" t="s">
        <v>275</v>
      </c>
      <c r="AC6" s="540"/>
      <c r="AD6" s="540"/>
      <c r="AE6" s="532"/>
      <c r="AF6" s="534"/>
      <c r="AG6" s="534"/>
    </row>
    <row r="7" spans="1:35" s="6" customFormat="1" ht="23.1" customHeight="1">
      <c r="A7" s="509" t="s">
        <v>0</v>
      </c>
      <c r="B7" s="498"/>
      <c r="C7" s="504" t="s">
        <v>276</v>
      </c>
      <c r="D7" s="511" t="s">
        <v>277</v>
      </c>
      <c r="E7" s="526"/>
      <c r="F7" s="504" t="s">
        <v>276</v>
      </c>
      <c r="G7" s="513" t="s">
        <v>277</v>
      </c>
      <c r="H7" s="536"/>
      <c r="I7" s="504" t="s">
        <v>276</v>
      </c>
      <c r="J7" s="514" t="s">
        <v>277</v>
      </c>
      <c r="K7" s="516" t="s">
        <v>0</v>
      </c>
      <c r="L7" s="526"/>
      <c r="M7" s="504" t="s">
        <v>276</v>
      </c>
      <c r="N7" s="511" t="s">
        <v>277</v>
      </c>
      <c r="O7" s="526"/>
      <c r="P7" s="504" t="s">
        <v>276</v>
      </c>
      <c r="Q7" s="511" t="s">
        <v>277</v>
      </c>
      <c r="R7" s="526"/>
      <c r="S7" s="504" t="s">
        <v>276</v>
      </c>
      <c r="T7" s="513" t="s">
        <v>277</v>
      </c>
      <c r="U7" s="498" t="s">
        <v>0</v>
      </c>
      <c r="V7" s="500" t="s">
        <v>21</v>
      </c>
      <c r="W7" s="502" t="s">
        <v>278</v>
      </c>
      <c r="X7" s="504" t="s">
        <v>279</v>
      </c>
      <c r="Y7" s="506" t="s">
        <v>21</v>
      </c>
      <c r="Z7" s="506" t="s">
        <v>278</v>
      </c>
      <c r="AA7" s="495" t="s">
        <v>279</v>
      </c>
      <c r="AB7" s="507" t="s">
        <v>21</v>
      </c>
      <c r="AC7" s="502" t="s">
        <v>278</v>
      </c>
      <c r="AD7" s="504" t="s">
        <v>279</v>
      </c>
      <c r="AE7" s="495" t="s">
        <v>280</v>
      </c>
      <c r="AF7" s="496" t="s">
        <v>272</v>
      </c>
      <c r="AG7" s="497"/>
    </row>
    <row r="8" spans="1:35" s="6" customFormat="1" ht="48" customHeight="1">
      <c r="A8" s="510"/>
      <c r="B8" s="499"/>
      <c r="C8" s="505"/>
      <c r="D8" s="512"/>
      <c r="E8" s="527"/>
      <c r="F8" s="505"/>
      <c r="G8" s="508"/>
      <c r="H8" s="505"/>
      <c r="I8" s="505"/>
      <c r="J8" s="515"/>
      <c r="K8" s="517"/>
      <c r="L8" s="527"/>
      <c r="M8" s="505"/>
      <c r="N8" s="512"/>
      <c r="O8" s="527"/>
      <c r="P8" s="505"/>
      <c r="Q8" s="512"/>
      <c r="R8" s="527"/>
      <c r="S8" s="505"/>
      <c r="T8" s="508"/>
      <c r="U8" s="499"/>
      <c r="V8" s="501"/>
      <c r="W8" s="503"/>
      <c r="X8" s="505"/>
      <c r="Y8" s="506"/>
      <c r="Z8" s="506"/>
      <c r="AA8" s="495"/>
      <c r="AB8" s="508"/>
      <c r="AC8" s="503"/>
      <c r="AD8" s="505"/>
      <c r="AE8" s="495"/>
      <c r="AF8" s="204" t="s">
        <v>281</v>
      </c>
      <c r="AG8" s="204" t="s">
        <v>282</v>
      </c>
    </row>
    <row r="9" spans="1:35" ht="21.95" customHeight="1">
      <c r="A9" s="83">
        <v>2017</v>
      </c>
      <c r="B9" s="150">
        <v>23</v>
      </c>
      <c r="C9" s="151">
        <v>236500</v>
      </c>
      <c r="D9" s="151">
        <v>299543</v>
      </c>
      <c r="E9" s="152">
        <v>1</v>
      </c>
      <c r="F9" s="152">
        <v>9246</v>
      </c>
      <c r="G9" s="152">
        <v>19793</v>
      </c>
      <c r="H9" s="152">
        <v>1</v>
      </c>
      <c r="I9" s="152">
        <v>3200</v>
      </c>
      <c r="J9" s="152">
        <v>78117</v>
      </c>
      <c r="K9" s="84">
        <v>2017</v>
      </c>
      <c r="L9" s="152">
        <v>1</v>
      </c>
      <c r="M9" s="152">
        <v>61916</v>
      </c>
      <c r="N9" s="152">
        <v>196028</v>
      </c>
      <c r="O9" s="152" t="s">
        <v>19</v>
      </c>
      <c r="P9" s="152" t="s">
        <v>19</v>
      </c>
      <c r="Q9" s="152" t="s">
        <v>19</v>
      </c>
      <c r="R9" s="152" t="s">
        <v>19</v>
      </c>
      <c r="S9" s="152" t="s">
        <v>19</v>
      </c>
      <c r="T9" s="152" t="s">
        <v>19</v>
      </c>
      <c r="U9" s="206">
        <v>2017</v>
      </c>
      <c r="V9" s="152">
        <v>19</v>
      </c>
      <c r="W9" s="152">
        <v>4518</v>
      </c>
      <c r="X9" s="154">
        <v>159422</v>
      </c>
      <c r="Y9" s="155">
        <v>18</v>
      </c>
      <c r="Z9" s="152">
        <v>4479</v>
      </c>
      <c r="AA9" s="156">
        <v>156795</v>
      </c>
      <c r="AB9" s="152">
        <v>1</v>
      </c>
      <c r="AC9" s="152">
        <v>39</v>
      </c>
      <c r="AD9" s="152">
        <v>2627</v>
      </c>
      <c r="AE9" s="152">
        <v>1</v>
      </c>
      <c r="AF9" s="152">
        <v>2716</v>
      </c>
      <c r="AG9" s="152">
        <v>5605</v>
      </c>
    </row>
    <row r="10" spans="1:35" ht="21.95" customHeight="1">
      <c r="A10" s="206">
        <v>2018</v>
      </c>
      <c r="B10" s="150">
        <v>24</v>
      </c>
      <c r="C10" s="153">
        <v>241033</v>
      </c>
      <c r="D10" s="153">
        <v>299543</v>
      </c>
      <c r="E10" s="152">
        <v>1</v>
      </c>
      <c r="F10" s="152">
        <v>9246</v>
      </c>
      <c r="G10" s="152">
        <v>19793</v>
      </c>
      <c r="H10" s="152">
        <v>1</v>
      </c>
      <c r="I10" s="152">
        <v>3200</v>
      </c>
      <c r="J10" s="152">
        <v>78117</v>
      </c>
      <c r="K10" s="84">
        <v>2018</v>
      </c>
      <c r="L10" s="152">
        <v>1</v>
      </c>
      <c r="M10" s="152">
        <v>61916</v>
      </c>
      <c r="N10" s="152">
        <v>196028</v>
      </c>
      <c r="O10" s="152" t="s">
        <v>19</v>
      </c>
      <c r="P10" s="152" t="s">
        <v>19</v>
      </c>
      <c r="Q10" s="152" t="s">
        <v>19</v>
      </c>
      <c r="R10" s="152" t="s">
        <v>19</v>
      </c>
      <c r="S10" s="152" t="s">
        <v>19</v>
      </c>
      <c r="T10" s="152" t="s">
        <v>19</v>
      </c>
      <c r="U10" s="206">
        <v>2018</v>
      </c>
      <c r="V10" s="152">
        <v>20</v>
      </c>
      <c r="W10" s="152">
        <v>3889</v>
      </c>
      <c r="X10" s="154">
        <v>163955</v>
      </c>
      <c r="Y10" s="152">
        <v>18</v>
      </c>
      <c r="Z10" s="152">
        <v>3813</v>
      </c>
      <c r="AA10" s="156">
        <v>156795</v>
      </c>
      <c r="AB10" s="152">
        <v>2</v>
      </c>
      <c r="AC10" s="152">
        <v>76</v>
      </c>
      <c r="AD10" s="152">
        <v>7160</v>
      </c>
      <c r="AE10" s="152">
        <v>1</v>
      </c>
      <c r="AF10" s="152">
        <v>2716</v>
      </c>
      <c r="AG10" s="152">
        <v>5605</v>
      </c>
    </row>
    <row r="11" spans="1:35" ht="21.95" customHeight="1">
      <c r="A11" s="206">
        <v>2019</v>
      </c>
      <c r="B11" s="150">
        <v>25</v>
      </c>
      <c r="C11" s="153">
        <v>243032</v>
      </c>
      <c r="D11" s="153">
        <v>299543</v>
      </c>
      <c r="E11" s="152">
        <v>1</v>
      </c>
      <c r="F11" s="152">
        <v>9246</v>
      </c>
      <c r="G11" s="152">
        <v>19793</v>
      </c>
      <c r="H11" s="152">
        <v>1</v>
      </c>
      <c r="I11" s="152">
        <v>3200</v>
      </c>
      <c r="J11" s="152">
        <v>78117</v>
      </c>
      <c r="K11" s="206">
        <v>2019</v>
      </c>
      <c r="L11" s="152">
        <v>1</v>
      </c>
      <c r="M11" s="152">
        <v>61916</v>
      </c>
      <c r="N11" s="152">
        <v>196028</v>
      </c>
      <c r="O11" s="152" t="s">
        <v>19</v>
      </c>
      <c r="P11" s="152" t="s">
        <v>19</v>
      </c>
      <c r="Q11" s="152" t="s">
        <v>19</v>
      </c>
      <c r="R11" s="152" t="s">
        <v>19</v>
      </c>
      <c r="S11" s="152" t="s">
        <v>19</v>
      </c>
      <c r="T11" s="152" t="s">
        <v>19</v>
      </c>
      <c r="U11" s="206">
        <v>2019</v>
      </c>
      <c r="V11" s="152">
        <v>21</v>
      </c>
      <c r="W11" s="152">
        <v>4009</v>
      </c>
      <c r="X11" s="154">
        <v>165954</v>
      </c>
      <c r="Y11" s="152">
        <v>18</v>
      </c>
      <c r="Z11" s="152">
        <v>3813</v>
      </c>
      <c r="AA11" s="156">
        <v>156795</v>
      </c>
      <c r="AB11" s="152">
        <v>3</v>
      </c>
      <c r="AC11" s="152">
        <v>196</v>
      </c>
      <c r="AD11" s="152">
        <v>9159</v>
      </c>
      <c r="AE11" s="152">
        <v>1</v>
      </c>
      <c r="AF11" s="152">
        <v>2716</v>
      </c>
      <c r="AG11" s="152">
        <v>5605</v>
      </c>
    </row>
    <row r="12" spans="1:35" s="159" customFormat="1" ht="21.95" customHeight="1">
      <c r="A12" s="169">
        <v>2020</v>
      </c>
      <c r="B12" s="170">
        <v>26</v>
      </c>
      <c r="C12" s="170">
        <v>246764</v>
      </c>
      <c r="D12" s="170">
        <v>299543</v>
      </c>
      <c r="E12" s="171">
        <v>1</v>
      </c>
      <c r="F12" s="171">
        <v>9246</v>
      </c>
      <c r="G12" s="171">
        <v>19793</v>
      </c>
      <c r="H12" s="171">
        <v>1</v>
      </c>
      <c r="I12" s="171">
        <v>3200</v>
      </c>
      <c r="J12" s="171">
        <v>78117</v>
      </c>
      <c r="K12" s="169">
        <v>2020</v>
      </c>
      <c r="L12" s="171">
        <v>1</v>
      </c>
      <c r="M12" s="171">
        <v>61916</v>
      </c>
      <c r="N12" s="171">
        <v>196028</v>
      </c>
      <c r="O12" s="171" t="s">
        <v>19</v>
      </c>
      <c r="P12" s="171" t="s">
        <v>19</v>
      </c>
      <c r="Q12" s="171" t="s">
        <v>19</v>
      </c>
      <c r="R12" s="171" t="s">
        <v>19</v>
      </c>
      <c r="S12" s="171" t="s">
        <v>19</v>
      </c>
      <c r="T12" s="171" t="s">
        <v>19</v>
      </c>
      <c r="U12" s="169">
        <v>2020</v>
      </c>
      <c r="V12" s="171">
        <v>22</v>
      </c>
      <c r="W12" s="171">
        <v>4069</v>
      </c>
      <c r="X12" s="172">
        <v>169686</v>
      </c>
      <c r="Y12" s="171">
        <v>18</v>
      </c>
      <c r="Z12" s="171">
        <v>3813</v>
      </c>
      <c r="AA12" s="173">
        <v>156795</v>
      </c>
      <c r="AB12" s="171">
        <v>4</v>
      </c>
      <c r="AC12" s="171">
        <v>256</v>
      </c>
      <c r="AD12" s="171">
        <v>12891</v>
      </c>
      <c r="AE12" s="171">
        <v>1</v>
      </c>
      <c r="AF12" s="171">
        <v>2716</v>
      </c>
      <c r="AG12" s="171">
        <v>5605</v>
      </c>
    </row>
    <row r="13" spans="1:35" ht="21.95" customHeight="1">
      <c r="A13" s="264">
        <v>2021</v>
      </c>
      <c r="B13" s="265">
        <f>SUM(E13,H13,L13,O13,R13,V13,AE13)</f>
        <v>26</v>
      </c>
      <c r="C13" s="265">
        <f>SUM(F13,I13,M13,P13,S13,X13,AF13)</f>
        <v>246764</v>
      </c>
      <c r="D13" s="265">
        <f>SUM(G13,J13,N13,Q13,T13,AG13)</f>
        <v>299543</v>
      </c>
      <c r="E13" s="265">
        <f t="shared" ref="E13:J13" si="0">SUM(E15:E23)</f>
        <v>1</v>
      </c>
      <c r="F13" s="265">
        <f t="shared" si="0"/>
        <v>9246</v>
      </c>
      <c r="G13" s="265">
        <f t="shared" si="0"/>
        <v>19793</v>
      </c>
      <c r="H13" s="265">
        <f t="shared" si="0"/>
        <v>1</v>
      </c>
      <c r="I13" s="265">
        <f t="shared" si="0"/>
        <v>3200</v>
      </c>
      <c r="J13" s="265">
        <f t="shared" si="0"/>
        <v>78117</v>
      </c>
      <c r="K13" s="266">
        <v>2021</v>
      </c>
      <c r="L13" s="265">
        <f>SUM(L15:L23)</f>
        <v>1</v>
      </c>
      <c r="M13" s="265">
        <f>SUM(M15:M23)</f>
        <v>61916</v>
      </c>
      <c r="N13" s="265">
        <f>SUM(N15:N23)</f>
        <v>196028</v>
      </c>
      <c r="O13" s="265" t="s">
        <v>341</v>
      </c>
      <c r="P13" s="265" t="s">
        <v>341</v>
      </c>
      <c r="Q13" s="265" t="s">
        <v>340</v>
      </c>
      <c r="R13" s="265" t="s">
        <v>342</v>
      </c>
      <c r="S13" s="265" t="s">
        <v>341</v>
      </c>
      <c r="T13" s="265" t="s">
        <v>341</v>
      </c>
      <c r="U13" s="264">
        <v>2021</v>
      </c>
      <c r="V13" s="265">
        <f>SUM(Y13,AB13)</f>
        <v>22</v>
      </c>
      <c r="W13" s="265">
        <f t="shared" ref="W13:AG13" si="1">SUM(W15:W23)</f>
        <v>4069</v>
      </c>
      <c r="X13" s="265">
        <f t="shared" si="1"/>
        <v>169686</v>
      </c>
      <c r="Y13" s="265">
        <f t="shared" si="1"/>
        <v>18</v>
      </c>
      <c r="Z13" s="265">
        <f t="shared" si="1"/>
        <v>3813</v>
      </c>
      <c r="AA13" s="265">
        <f t="shared" si="1"/>
        <v>156795</v>
      </c>
      <c r="AB13" s="265">
        <f t="shared" si="1"/>
        <v>4</v>
      </c>
      <c r="AC13" s="265">
        <f t="shared" si="1"/>
        <v>256</v>
      </c>
      <c r="AD13" s="265">
        <f t="shared" si="1"/>
        <v>12891</v>
      </c>
      <c r="AE13" s="265">
        <f t="shared" si="1"/>
        <v>1</v>
      </c>
      <c r="AF13" s="265">
        <f t="shared" si="1"/>
        <v>2716</v>
      </c>
      <c r="AG13" s="265">
        <f t="shared" si="1"/>
        <v>5605</v>
      </c>
      <c r="AH13" s="493"/>
      <c r="AI13" s="89"/>
    </row>
    <row r="14" spans="1:35" ht="9.75" customHeight="1">
      <c r="A14" s="267"/>
      <c r="B14" s="268"/>
      <c r="C14" s="268"/>
      <c r="D14" s="268"/>
      <c r="E14" s="268"/>
      <c r="F14" s="268"/>
      <c r="G14" s="268"/>
      <c r="H14" s="268"/>
      <c r="I14" s="268"/>
      <c r="J14" s="268"/>
      <c r="K14" s="269"/>
      <c r="L14" s="268"/>
      <c r="M14" s="268"/>
      <c r="N14" s="268"/>
      <c r="O14" s="268"/>
      <c r="P14" s="268"/>
      <c r="Q14" s="268"/>
      <c r="R14" s="268"/>
      <c r="S14" s="268"/>
      <c r="T14" s="268"/>
      <c r="U14" s="269"/>
      <c r="V14" s="268"/>
      <c r="W14" s="268"/>
      <c r="X14" s="270"/>
      <c r="Y14" s="268"/>
      <c r="Z14" s="268"/>
      <c r="AA14" s="268"/>
      <c r="AB14" s="271"/>
      <c r="AC14" s="271"/>
      <c r="AD14" s="271"/>
      <c r="AE14" s="271"/>
      <c r="AF14" s="271"/>
      <c r="AG14" s="271"/>
      <c r="AH14" s="493"/>
      <c r="AI14" s="89"/>
    </row>
    <row r="15" spans="1:35" ht="30" customHeight="1">
      <c r="A15" s="333" t="s">
        <v>366</v>
      </c>
      <c r="B15" s="321">
        <v>5</v>
      </c>
      <c r="C15" s="314">
        <v>85606</v>
      </c>
      <c r="D15" s="314">
        <v>293938</v>
      </c>
      <c r="E15" s="314">
        <v>1</v>
      </c>
      <c r="F15" s="314">
        <v>9246</v>
      </c>
      <c r="G15" s="314">
        <v>19793</v>
      </c>
      <c r="H15" s="314">
        <v>1</v>
      </c>
      <c r="I15" s="314">
        <v>3200</v>
      </c>
      <c r="J15" s="314">
        <v>78117</v>
      </c>
      <c r="K15" s="333" t="s">
        <v>366</v>
      </c>
      <c r="L15" s="321">
        <v>1</v>
      </c>
      <c r="M15" s="314">
        <v>61916</v>
      </c>
      <c r="N15" s="310">
        <v>196028</v>
      </c>
      <c r="O15" s="319" t="s">
        <v>19</v>
      </c>
      <c r="P15" s="319" t="s">
        <v>19</v>
      </c>
      <c r="Q15" s="319" t="s">
        <v>19</v>
      </c>
      <c r="R15" s="319" t="s">
        <v>19</v>
      </c>
      <c r="S15" s="319" t="s">
        <v>19</v>
      </c>
      <c r="T15" s="319" t="s">
        <v>19</v>
      </c>
      <c r="U15" s="333" t="s">
        <v>366</v>
      </c>
      <c r="V15" s="322">
        <v>2</v>
      </c>
      <c r="W15" s="319">
        <f>SUM(Z15,AC15)</f>
        <v>332</v>
      </c>
      <c r="X15" s="319">
        <f>SUM(AA15,AD15)</f>
        <v>11244</v>
      </c>
      <c r="Y15" s="319">
        <v>2</v>
      </c>
      <c r="Z15" s="319">
        <v>332</v>
      </c>
      <c r="AA15" s="319">
        <v>11244</v>
      </c>
      <c r="AB15" s="319" t="s">
        <v>19</v>
      </c>
      <c r="AC15" s="319" t="s">
        <v>19</v>
      </c>
      <c r="AD15" s="319" t="s">
        <v>19</v>
      </c>
      <c r="AE15" s="319" t="s">
        <v>19</v>
      </c>
      <c r="AF15" s="319" t="s">
        <v>19</v>
      </c>
      <c r="AG15" s="319" t="s">
        <v>19</v>
      </c>
      <c r="AH15" s="320"/>
      <c r="AI15" s="89"/>
    </row>
    <row r="16" spans="1:35" ht="30" customHeight="1">
      <c r="A16" s="333" t="s">
        <v>367</v>
      </c>
      <c r="B16" s="321" t="s">
        <v>340</v>
      </c>
      <c r="C16" s="314" t="s">
        <v>19</v>
      </c>
      <c r="D16" s="314" t="s">
        <v>19</v>
      </c>
      <c r="E16" s="314" t="s">
        <v>19</v>
      </c>
      <c r="F16" s="314" t="s">
        <v>19</v>
      </c>
      <c r="G16" s="314" t="s">
        <v>19</v>
      </c>
      <c r="H16" s="314" t="s">
        <v>19</v>
      </c>
      <c r="I16" s="314" t="s">
        <v>19</v>
      </c>
      <c r="J16" s="314" t="s">
        <v>19</v>
      </c>
      <c r="K16" s="333" t="s">
        <v>367</v>
      </c>
      <c r="L16" s="319" t="s">
        <v>19</v>
      </c>
      <c r="M16" s="319" t="s">
        <v>19</v>
      </c>
      <c r="N16" s="319" t="s">
        <v>19</v>
      </c>
      <c r="O16" s="319" t="s">
        <v>19</v>
      </c>
      <c r="P16" s="319" t="s">
        <v>19</v>
      </c>
      <c r="Q16" s="319" t="s">
        <v>19</v>
      </c>
      <c r="R16" s="319" t="s">
        <v>19</v>
      </c>
      <c r="S16" s="319" t="s">
        <v>19</v>
      </c>
      <c r="T16" s="319" t="s">
        <v>19</v>
      </c>
      <c r="U16" s="333" t="s">
        <v>367</v>
      </c>
      <c r="V16" s="322" t="s">
        <v>19</v>
      </c>
      <c r="W16" s="319" t="s">
        <v>341</v>
      </c>
      <c r="X16" s="319" t="s">
        <v>341</v>
      </c>
      <c r="Y16" s="319" t="s">
        <v>19</v>
      </c>
      <c r="Z16" s="319" t="s">
        <v>19</v>
      </c>
      <c r="AA16" s="319" t="s">
        <v>19</v>
      </c>
      <c r="AB16" s="319" t="s">
        <v>19</v>
      </c>
      <c r="AC16" s="319" t="s">
        <v>19</v>
      </c>
      <c r="AD16" s="319" t="s">
        <v>19</v>
      </c>
      <c r="AE16" s="319" t="s">
        <v>19</v>
      </c>
      <c r="AF16" s="319" t="s">
        <v>19</v>
      </c>
      <c r="AG16" s="319" t="s">
        <v>19</v>
      </c>
      <c r="AH16" s="320"/>
    </row>
    <row r="17" spans="1:34" ht="30" customHeight="1">
      <c r="A17" s="333" t="s">
        <v>368</v>
      </c>
      <c r="B17" s="321">
        <v>1</v>
      </c>
      <c r="C17" s="314">
        <v>4533</v>
      </c>
      <c r="D17" s="314" t="s">
        <v>19</v>
      </c>
      <c r="E17" s="314" t="s">
        <v>19</v>
      </c>
      <c r="F17" s="314" t="s">
        <v>19</v>
      </c>
      <c r="G17" s="314" t="s">
        <v>19</v>
      </c>
      <c r="H17" s="314" t="s">
        <v>19</v>
      </c>
      <c r="I17" s="314" t="s">
        <v>19</v>
      </c>
      <c r="J17" s="314" t="s">
        <v>19</v>
      </c>
      <c r="K17" s="333" t="s">
        <v>368</v>
      </c>
      <c r="L17" s="319" t="s">
        <v>19</v>
      </c>
      <c r="M17" s="319" t="s">
        <v>19</v>
      </c>
      <c r="N17" s="319" t="s">
        <v>19</v>
      </c>
      <c r="O17" s="319" t="s">
        <v>19</v>
      </c>
      <c r="P17" s="319" t="s">
        <v>19</v>
      </c>
      <c r="Q17" s="319" t="s">
        <v>19</v>
      </c>
      <c r="R17" s="319" t="s">
        <v>19</v>
      </c>
      <c r="S17" s="319" t="s">
        <v>19</v>
      </c>
      <c r="T17" s="319" t="s">
        <v>19</v>
      </c>
      <c r="U17" s="333" t="s">
        <v>368</v>
      </c>
      <c r="V17" s="322">
        <v>1</v>
      </c>
      <c r="W17" s="319">
        <f t="shared" ref="W17" si="2">SUM(Z17,AC17)</f>
        <v>37</v>
      </c>
      <c r="X17" s="319">
        <f t="shared" ref="X17" si="3">SUM(AA17,AD17)</f>
        <v>4533</v>
      </c>
      <c r="Y17" s="319" t="s">
        <v>19</v>
      </c>
      <c r="Z17" s="319" t="s">
        <v>19</v>
      </c>
      <c r="AA17" s="319" t="s">
        <v>19</v>
      </c>
      <c r="AB17" s="319">
        <v>1</v>
      </c>
      <c r="AC17" s="319">
        <v>37</v>
      </c>
      <c r="AD17" s="319">
        <v>4533</v>
      </c>
      <c r="AE17" s="319" t="s">
        <v>19</v>
      </c>
      <c r="AF17" s="319" t="s">
        <v>19</v>
      </c>
      <c r="AG17" s="319" t="s">
        <v>19</v>
      </c>
      <c r="AH17" s="320"/>
    </row>
    <row r="18" spans="1:34" ht="30" customHeight="1">
      <c r="A18" s="333" t="s">
        <v>369</v>
      </c>
      <c r="B18" s="321">
        <v>2</v>
      </c>
      <c r="C18" s="314">
        <v>8457</v>
      </c>
      <c r="D18" s="314" t="s">
        <v>19</v>
      </c>
      <c r="E18" s="314" t="s">
        <v>19</v>
      </c>
      <c r="F18" s="314" t="s">
        <v>19</v>
      </c>
      <c r="G18" s="314" t="s">
        <v>19</v>
      </c>
      <c r="H18" s="314" t="s">
        <v>19</v>
      </c>
      <c r="I18" s="314" t="s">
        <v>19</v>
      </c>
      <c r="J18" s="314" t="s">
        <v>19</v>
      </c>
      <c r="K18" s="333" t="s">
        <v>369</v>
      </c>
      <c r="L18" s="319" t="s">
        <v>19</v>
      </c>
      <c r="M18" s="319" t="s">
        <v>19</v>
      </c>
      <c r="N18" s="319" t="s">
        <v>19</v>
      </c>
      <c r="O18" s="319" t="s">
        <v>19</v>
      </c>
      <c r="P18" s="319" t="s">
        <v>19</v>
      </c>
      <c r="Q18" s="319" t="s">
        <v>19</v>
      </c>
      <c r="R18" s="319" t="s">
        <v>19</v>
      </c>
      <c r="S18" s="319" t="s">
        <v>19</v>
      </c>
      <c r="T18" s="319" t="s">
        <v>19</v>
      </c>
      <c r="U18" s="333" t="s">
        <v>369</v>
      </c>
      <c r="V18" s="322">
        <v>2</v>
      </c>
      <c r="W18" s="319">
        <f t="shared" ref="W18" si="4">SUM(Z18,AC18)</f>
        <v>215</v>
      </c>
      <c r="X18" s="319">
        <f t="shared" ref="X18" si="5">SUM(AA18,AD18)</f>
        <v>8457</v>
      </c>
      <c r="Y18" s="314">
        <v>1</v>
      </c>
      <c r="Z18" s="314">
        <v>155</v>
      </c>
      <c r="AA18" s="314">
        <v>4725</v>
      </c>
      <c r="AB18" s="319">
        <v>1</v>
      </c>
      <c r="AC18" s="319">
        <v>60</v>
      </c>
      <c r="AD18" s="319">
        <v>3732</v>
      </c>
      <c r="AE18" s="319" t="s">
        <v>19</v>
      </c>
      <c r="AF18" s="319" t="s">
        <v>19</v>
      </c>
      <c r="AG18" s="319" t="s">
        <v>19</v>
      </c>
      <c r="AH18" s="320"/>
    </row>
    <row r="19" spans="1:34" ht="30" customHeight="1">
      <c r="A19" s="333" t="s">
        <v>370</v>
      </c>
      <c r="B19" s="321">
        <v>2</v>
      </c>
      <c r="C19" s="314">
        <v>39526</v>
      </c>
      <c r="D19" s="314" t="s">
        <v>19</v>
      </c>
      <c r="E19" s="314" t="s">
        <v>19</v>
      </c>
      <c r="F19" s="314" t="s">
        <v>19</v>
      </c>
      <c r="G19" s="314" t="s">
        <v>19</v>
      </c>
      <c r="H19" s="314" t="s">
        <v>19</v>
      </c>
      <c r="I19" s="314" t="s">
        <v>19</v>
      </c>
      <c r="J19" s="314" t="s">
        <v>19</v>
      </c>
      <c r="K19" s="333" t="s">
        <v>370</v>
      </c>
      <c r="L19" s="319" t="s">
        <v>19</v>
      </c>
      <c r="M19" s="319" t="s">
        <v>19</v>
      </c>
      <c r="N19" s="319" t="s">
        <v>19</v>
      </c>
      <c r="O19" s="319" t="s">
        <v>19</v>
      </c>
      <c r="P19" s="319" t="s">
        <v>19</v>
      </c>
      <c r="Q19" s="319" t="s">
        <v>19</v>
      </c>
      <c r="R19" s="319" t="s">
        <v>19</v>
      </c>
      <c r="S19" s="319" t="s">
        <v>19</v>
      </c>
      <c r="T19" s="319" t="s">
        <v>19</v>
      </c>
      <c r="U19" s="333" t="s">
        <v>370</v>
      </c>
      <c r="V19" s="322">
        <v>2</v>
      </c>
      <c r="W19" s="319">
        <f t="shared" ref="W19" si="6">SUM(Z19,AC19)</f>
        <v>761</v>
      </c>
      <c r="X19" s="319">
        <f t="shared" ref="X19" si="7">SUM(AA19,AD19)</f>
        <v>39526</v>
      </c>
      <c r="Y19" s="314">
        <v>2</v>
      </c>
      <c r="Z19" s="314">
        <v>761</v>
      </c>
      <c r="AA19" s="314">
        <v>39526</v>
      </c>
      <c r="AB19" s="319" t="s">
        <v>19</v>
      </c>
      <c r="AC19" s="319" t="s">
        <v>19</v>
      </c>
      <c r="AD19" s="319" t="s">
        <v>19</v>
      </c>
      <c r="AE19" s="319" t="s">
        <v>19</v>
      </c>
      <c r="AF19" s="319" t="s">
        <v>19</v>
      </c>
      <c r="AG19" s="319" t="s">
        <v>19</v>
      </c>
      <c r="AH19" s="320"/>
    </row>
    <row r="20" spans="1:34" ht="30" customHeight="1">
      <c r="A20" s="333" t="s">
        <v>371</v>
      </c>
      <c r="B20" s="321">
        <v>6</v>
      </c>
      <c r="C20" s="314">
        <v>55518</v>
      </c>
      <c r="D20" s="314" t="s">
        <v>19</v>
      </c>
      <c r="E20" s="314" t="s">
        <v>19</v>
      </c>
      <c r="F20" s="314" t="s">
        <v>19</v>
      </c>
      <c r="G20" s="314" t="s">
        <v>19</v>
      </c>
      <c r="H20" s="314" t="s">
        <v>19</v>
      </c>
      <c r="I20" s="314" t="s">
        <v>19</v>
      </c>
      <c r="J20" s="314" t="s">
        <v>19</v>
      </c>
      <c r="K20" s="333" t="s">
        <v>371</v>
      </c>
      <c r="L20" s="319" t="s">
        <v>19</v>
      </c>
      <c r="M20" s="319" t="s">
        <v>19</v>
      </c>
      <c r="N20" s="319" t="s">
        <v>19</v>
      </c>
      <c r="O20" s="319" t="s">
        <v>19</v>
      </c>
      <c r="P20" s="319" t="s">
        <v>19</v>
      </c>
      <c r="Q20" s="319" t="s">
        <v>19</v>
      </c>
      <c r="R20" s="319" t="s">
        <v>19</v>
      </c>
      <c r="S20" s="319" t="s">
        <v>19</v>
      </c>
      <c r="T20" s="319" t="s">
        <v>19</v>
      </c>
      <c r="U20" s="333" t="s">
        <v>371</v>
      </c>
      <c r="V20" s="322">
        <v>6</v>
      </c>
      <c r="W20" s="319">
        <f t="shared" ref="W20" si="8">SUM(Z20,AC20)</f>
        <v>1326</v>
      </c>
      <c r="X20" s="319">
        <f t="shared" ref="X20" si="9">SUM(AA20,AD20)</f>
        <v>55518</v>
      </c>
      <c r="Y20" s="314">
        <v>5</v>
      </c>
      <c r="Z20" s="314">
        <v>1206</v>
      </c>
      <c r="AA20" s="314">
        <v>53519</v>
      </c>
      <c r="AB20" s="319">
        <v>1</v>
      </c>
      <c r="AC20" s="319">
        <v>120</v>
      </c>
      <c r="AD20" s="319">
        <v>1999</v>
      </c>
      <c r="AE20" s="319" t="s">
        <v>19</v>
      </c>
      <c r="AF20" s="319" t="s">
        <v>19</v>
      </c>
      <c r="AG20" s="319" t="s">
        <v>19</v>
      </c>
      <c r="AH20" s="320"/>
    </row>
    <row r="21" spans="1:34" ht="30" customHeight="1">
      <c r="A21" s="333" t="s">
        <v>372</v>
      </c>
      <c r="B21" s="321">
        <v>8</v>
      </c>
      <c r="C21" s="314">
        <v>46748</v>
      </c>
      <c r="D21" s="314">
        <v>5605</v>
      </c>
      <c r="E21" s="314" t="s">
        <v>19</v>
      </c>
      <c r="F21" s="314" t="s">
        <v>19</v>
      </c>
      <c r="G21" s="314" t="s">
        <v>19</v>
      </c>
      <c r="H21" s="314" t="s">
        <v>19</v>
      </c>
      <c r="I21" s="314" t="s">
        <v>19</v>
      </c>
      <c r="J21" s="314" t="s">
        <v>19</v>
      </c>
      <c r="K21" s="333" t="s">
        <v>372</v>
      </c>
      <c r="L21" s="319" t="s">
        <v>19</v>
      </c>
      <c r="M21" s="319" t="s">
        <v>19</v>
      </c>
      <c r="N21" s="319" t="s">
        <v>19</v>
      </c>
      <c r="O21" s="319" t="s">
        <v>19</v>
      </c>
      <c r="P21" s="319" t="s">
        <v>19</v>
      </c>
      <c r="Q21" s="319" t="s">
        <v>19</v>
      </c>
      <c r="R21" s="319" t="s">
        <v>19</v>
      </c>
      <c r="S21" s="319" t="s">
        <v>19</v>
      </c>
      <c r="T21" s="319" t="s">
        <v>19</v>
      </c>
      <c r="U21" s="333" t="s">
        <v>372</v>
      </c>
      <c r="V21" s="322">
        <v>7</v>
      </c>
      <c r="W21" s="319">
        <f t="shared" ref="W21" si="10">SUM(Z21,AC21)</f>
        <v>1255</v>
      </c>
      <c r="X21" s="319">
        <f t="shared" ref="X21" si="11">SUM(AA21,AD21)</f>
        <v>44032</v>
      </c>
      <c r="Y21" s="314">
        <v>6</v>
      </c>
      <c r="Z21" s="314">
        <v>1216</v>
      </c>
      <c r="AA21" s="314">
        <v>41405</v>
      </c>
      <c r="AB21" s="319">
        <v>1</v>
      </c>
      <c r="AC21" s="319">
        <v>39</v>
      </c>
      <c r="AD21" s="319">
        <v>2627</v>
      </c>
      <c r="AE21" s="310">
        <v>1</v>
      </c>
      <c r="AF21" s="310">
        <v>2716</v>
      </c>
      <c r="AG21" s="323">
        <v>5605</v>
      </c>
      <c r="AH21" s="320"/>
    </row>
    <row r="22" spans="1:34" ht="30" customHeight="1">
      <c r="A22" s="333" t="s">
        <v>373</v>
      </c>
      <c r="B22" s="321">
        <v>2</v>
      </c>
      <c r="C22" s="314">
        <v>6376</v>
      </c>
      <c r="D22" s="314" t="s">
        <v>19</v>
      </c>
      <c r="E22" s="314" t="s">
        <v>19</v>
      </c>
      <c r="F22" s="314" t="s">
        <v>19</v>
      </c>
      <c r="G22" s="314" t="s">
        <v>19</v>
      </c>
      <c r="H22" s="314" t="s">
        <v>19</v>
      </c>
      <c r="I22" s="314" t="s">
        <v>19</v>
      </c>
      <c r="J22" s="314" t="s">
        <v>19</v>
      </c>
      <c r="K22" s="333" t="s">
        <v>373</v>
      </c>
      <c r="L22" s="319" t="s">
        <v>19</v>
      </c>
      <c r="M22" s="319" t="s">
        <v>19</v>
      </c>
      <c r="N22" s="319" t="s">
        <v>19</v>
      </c>
      <c r="O22" s="319" t="s">
        <v>19</v>
      </c>
      <c r="P22" s="319" t="s">
        <v>19</v>
      </c>
      <c r="Q22" s="319" t="s">
        <v>19</v>
      </c>
      <c r="R22" s="319" t="s">
        <v>19</v>
      </c>
      <c r="S22" s="319" t="s">
        <v>19</v>
      </c>
      <c r="T22" s="319" t="s">
        <v>19</v>
      </c>
      <c r="U22" s="333" t="s">
        <v>373</v>
      </c>
      <c r="V22" s="322">
        <v>2</v>
      </c>
      <c r="W22" s="319">
        <f t="shared" ref="W22" si="12">SUM(Z22,AC22)</f>
        <v>143</v>
      </c>
      <c r="X22" s="319">
        <f t="shared" ref="X22" si="13">SUM(AA22,AD22)</f>
        <v>6376</v>
      </c>
      <c r="Y22" s="314">
        <v>2</v>
      </c>
      <c r="Z22" s="314">
        <v>143</v>
      </c>
      <c r="AA22" s="314">
        <v>6376</v>
      </c>
      <c r="AB22" s="319" t="s">
        <v>19</v>
      </c>
      <c r="AC22" s="319" t="s">
        <v>19</v>
      </c>
      <c r="AD22" s="319" t="s">
        <v>19</v>
      </c>
      <c r="AE22" s="319" t="s">
        <v>19</v>
      </c>
      <c r="AF22" s="319" t="s">
        <v>19</v>
      </c>
      <c r="AG22" s="319" t="s">
        <v>19</v>
      </c>
      <c r="AH22" s="320"/>
    </row>
    <row r="23" spans="1:34" ht="30" customHeight="1" thickBot="1">
      <c r="A23" s="340" t="s">
        <v>374</v>
      </c>
      <c r="B23" s="341" t="s">
        <v>340</v>
      </c>
      <c r="C23" s="337" t="s">
        <v>19</v>
      </c>
      <c r="D23" s="337" t="s">
        <v>19</v>
      </c>
      <c r="E23" s="337" t="s">
        <v>19</v>
      </c>
      <c r="F23" s="337" t="s">
        <v>19</v>
      </c>
      <c r="G23" s="337" t="s">
        <v>19</v>
      </c>
      <c r="H23" s="337" t="s">
        <v>19</v>
      </c>
      <c r="I23" s="338" t="s">
        <v>19</v>
      </c>
      <c r="J23" s="338" t="s">
        <v>19</v>
      </c>
      <c r="K23" s="340" t="s">
        <v>374</v>
      </c>
      <c r="L23" s="341" t="s">
        <v>19</v>
      </c>
      <c r="M23" s="337" t="s">
        <v>19</v>
      </c>
      <c r="N23" s="337" t="s">
        <v>19</v>
      </c>
      <c r="O23" s="337" t="s">
        <v>19</v>
      </c>
      <c r="P23" s="337" t="s">
        <v>19</v>
      </c>
      <c r="Q23" s="337" t="s">
        <v>19</v>
      </c>
      <c r="R23" s="337" t="s">
        <v>19</v>
      </c>
      <c r="S23" s="338" t="s">
        <v>19</v>
      </c>
      <c r="T23" s="338" t="s">
        <v>19</v>
      </c>
      <c r="U23" s="340" t="s">
        <v>374</v>
      </c>
      <c r="V23" s="341" t="s">
        <v>19</v>
      </c>
      <c r="W23" s="337" t="s">
        <v>19</v>
      </c>
      <c r="X23" s="337" t="s">
        <v>19</v>
      </c>
      <c r="Y23" s="339" t="s">
        <v>19</v>
      </c>
      <c r="Z23" s="339" t="s">
        <v>19</v>
      </c>
      <c r="AA23" s="339" t="s">
        <v>19</v>
      </c>
      <c r="AB23" s="339" t="s">
        <v>19</v>
      </c>
      <c r="AC23" s="339" t="s">
        <v>19</v>
      </c>
      <c r="AD23" s="339" t="s">
        <v>19</v>
      </c>
      <c r="AE23" s="339" t="s">
        <v>19</v>
      </c>
      <c r="AF23" s="339" t="s">
        <v>19</v>
      </c>
      <c r="AG23" s="339" t="s">
        <v>19</v>
      </c>
      <c r="AH23" s="320"/>
    </row>
    <row r="25" spans="1:34" s="25" customFormat="1" ht="13.5" customHeight="1">
      <c r="A25" s="494" t="s">
        <v>283</v>
      </c>
      <c r="B25" s="494"/>
      <c r="C25" s="140"/>
      <c r="E25" s="484" t="s">
        <v>284</v>
      </c>
      <c r="F25" s="484"/>
      <c r="G25" s="484"/>
      <c r="H25" s="484"/>
      <c r="I25" s="484"/>
      <c r="J25" s="484"/>
      <c r="K25" s="494" t="s">
        <v>283</v>
      </c>
      <c r="L25" s="494"/>
      <c r="M25" s="140"/>
      <c r="N25" s="4"/>
      <c r="O25" s="4"/>
      <c r="P25" s="4"/>
      <c r="Q25" s="482" t="s">
        <v>285</v>
      </c>
      <c r="R25" s="482"/>
      <c r="S25" s="482"/>
      <c r="T25" s="482"/>
      <c r="U25" s="494" t="s">
        <v>283</v>
      </c>
      <c r="V25" s="494"/>
      <c r="W25" s="140"/>
      <c r="X25" s="100"/>
      <c r="Y25" s="4"/>
      <c r="Z25" s="4"/>
      <c r="AA25" s="54"/>
      <c r="AB25" s="54"/>
      <c r="AC25" s="482" t="s">
        <v>284</v>
      </c>
      <c r="AD25" s="482"/>
      <c r="AE25" s="482"/>
      <c r="AF25" s="482"/>
      <c r="AG25" s="482"/>
    </row>
    <row r="26" spans="1:34" s="25" customFormat="1" ht="13.5" customHeight="1">
      <c r="A26" s="490"/>
      <c r="B26" s="490"/>
      <c r="C26" s="490"/>
      <c r="D26" s="490"/>
      <c r="E26" s="491"/>
      <c r="F26" s="491"/>
      <c r="G26" s="491"/>
      <c r="H26" s="491"/>
      <c r="I26" s="491"/>
      <c r="J26" s="491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90" t="s">
        <v>286</v>
      </c>
      <c r="V26" s="490"/>
      <c r="W26" s="490"/>
      <c r="X26" s="490"/>
      <c r="Y26" s="490"/>
      <c r="Z26" s="492" t="s">
        <v>287</v>
      </c>
      <c r="AA26" s="492"/>
      <c r="AB26" s="492"/>
      <c r="AC26" s="492"/>
      <c r="AD26" s="492"/>
      <c r="AE26" s="492"/>
      <c r="AF26" s="492"/>
      <c r="AG26" s="492"/>
    </row>
    <row r="27" spans="1:34">
      <c r="C27" s="292">
        <f>SUM(C15:C23)</f>
        <v>246764</v>
      </c>
    </row>
    <row r="30" spans="1:34">
      <c r="C30">
        <f>249263-246764</f>
        <v>2499</v>
      </c>
    </row>
  </sheetData>
  <mergeCells count="76">
    <mergeCell ref="AB6:AD6"/>
    <mergeCell ref="AF4:AG4"/>
    <mergeCell ref="A1:J1"/>
    <mergeCell ref="K1:T1"/>
    <mergeCell ref="U1:AG1"/>
    <mergeCell ref="A2:J2"/>
    <mergeCell ref="K2:T2"/>
    <mergeCell ref="U2:AG2"/>
    <mergeCell ref="A4:B4"/>
    <mergeCell ref="I4:J4"/>
    <mergeCell ref="K4:L4"/>
    <mergeCell ref="S4:T4"/>
    <mergeCell ref="U4:V4"/>
    <mergeCell ref="V6:X6"/>
    <mergeCell ref="AE5:AG6"/>
    <mergeCell ref="B6:B8"/>
    <mergeCell ref="C6:D6"/>
    <mergeCell ref="E6:E8"/>
    <mergeCell ref="F6:G6"/>
    <mergeCell ref="H6:H8"/>
    <mergeCell ref="B5:D5"/>
    <mergeCell ref="E5:G5"/>
    <mergeCell ref="H5:J5"/>
    <mergeCell ref="K5:K6"/>
    <mergeCell ref="L5:N5"/>
    <mergeCell ref="I6:J6"/>
    <mergeCell ref="L6:L8"/>
    <mergeCell ref="M6:N6"/>
    <mergeCell ref="N7:N8"/>
    <mergeCell ref="T7:T8"/>
    <mergeCell ref="Y6:AA6"/>
    <mergeCell ref="P7:P8"/>
    <mergeCell ref="Q7:Q8"/>
    <mergeCell ref="A5:A6"/>
    <mergeCell ref="AA7:AA8"/>
    <mergeCell ref="O5:Q5"/>
    <mergeCell ref="R5:T5"/>
    <mergeCell ref="U5:U6"/>
    <mergeCell ref="V5:AD5"/>
    <mergeCell ref="AC7:AC8"/>
    <mergeCell ref="AD7:AD8"/>
    <mergeCell ref="O6:O8"/>
    <mergeCell ref="P6:Q6"/>
    <mergeCell ref="R6:R8"/>
    <mergeCell ref="S6:T6"/>
    <mergeCell ref="I7:I8"/>
    <mergeCell ref="J7:J8"/>
    <mergeCell ref="K7:K8"/>
    <mergeCell ref="M7:M8"/>
    <mergeCell ref="S7:S8"/>
    <mergeCell ref="A7:A8"/>
    <mergeCell ref="C7:C8"/>
    <mergeCell ref="D7:D8"/>
    <mergeCell ref="F7:F8"/>
    <mergeCell ref="G7:G8"/>
    <mergeCell ref="AE7:AE8"/>
    <mergeCell ref="AF7:AG7"/>
    <mergeCell ref="U7:U8"/>
    <mergeCell ref="V7:V8"/>
    <mergeCell ref="W7:W8"/>
    <mergeCell ref="X7:X8"/>
    <mergeCell ref="Y7:Y8"/>
    <mergeCell ref="Z7:Z8"/>
    <mergeCell ref="AB7:AB8"/>
    <mergeCell ref="AH13:AH14"/>
    <mergeCell ref="A25:B25"/>
    <mergeCell ref="E25:J25"/>
    <mergeCell ref="K25:L25"/>
    <mergeCell ref="Q25:T25"/>
    <mergeCell ref="U25:V25"/>
    <mergeCell ref="AC25:AG25"/>
    <mergeCell ref="A26:D26"/>
    <mergeCell ref="E26:J26"/>
    <mergeCell ref="K26:T26"/>
    <mergeCell ref="U26:Y26"/>
    <mergeCell ref="Z26:AG2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0000"/>
  </sheetPr>
  <dimension ref="A1:T26"/>
  <sheetViews>
    <sheetView zoomScaleNormal="100" workbookViewId="0">
      <selection activeCell="K14" sqref="K14:T22"/>
    </sheetView>
  </sheetViews>
  <sheetFormatPr defaultRowHeight="13.5"/>
  <cols>
    <col min="1" max="1" width="8.88671875" customWidth="1"/>
    <col min="2" max="2" width="7.33203125" customWidth="1"/>
    <col min="3" max="4" width="8" customWidth="1"/>
    <col min="5" max="5" width="8.77734375" customWidth="1"/>
    <col min="6" max="7" width="8" customWidth="1"/>
    <col min="8" max="8" width="8.77734375" customWidth="1"/>
    <col min="9" max="9" width="8" customWidth="1"/>
    <col min="11" max="11" width="6.33203125" customWidth="1"/>
    <col min="12" max="12" width="6.109375" customWidth="1"/>
    <col min="13" max="13" width="6.21875" customWidth="1"/>
    <col min="14" max="14" width="5.88671875" customWidth="1"/>
    <col min="15" max="15" width="6.21875" customWidth="1"/>
    <col min="16" max="17" width="8.109375" customWidth="1"/>
    <col min="18" max="18" width="6.77734375" customWidth="1"/>
    <col min="19" max="19" width="5.88671875" customWidth="1"/>
    <col min="20" max="20" width="6" customWidth="1"/>
  </cols>
  <sheetData>
    <row r="1" spans="1:20" ht="26.25" customHeight="1">
      <c r="A1" s="400" t="s">
        <v>288</v>
      </c>
      <c r="B1" s="400"/>
      <c r="C1" s="400"/>
      <c r="D1" s="400"/>
      <c r="E1" s="400"/>
      <c r="F1" s="400"/>
      <c r="G1" s="400"/>
      <c r="H1" s="400"/>
      <c r="I1" s="400"/>
      <c r="J1" s="400" t="s">
        <v>289</v>
      </c>
      <c r="K1" s="400"/>
      <c r="L1" s="400"/>
      <c r="M1" s="400"/>
      <c r="N1" s="400"/>
      <c r="O1" s="400"/>
      <c r="P1" s="400"/>
      <c r="Q1" s="400"/>
      <c r="R1" s="400"/>
      <c r="S1" s="400"/>
      <c r="T1" s="400"/>
    </row>
    <row r="2" spans="1:20" ht="26.25" customHeight="1">
      <c r="A2" s="400" t="s">
        <v>290</v>
      </c>
      <c r="B2" s="400"/>
      <c r="C2" s="400"/>
      <c r="D2" s="400"/>
      <c r="E2" s="400"/>
      <c r="F2" s="400"/>
      <c r="G2" s="400"/>
      <c r="H2" s="400"/>
      <c r="I2" s="400"/>
      <c r="J2" s="400" t="s">
        <v>291</v>
      </c>
      <c r="K2" s="400"/>
      <c r="L2" s="400"/>
      <c r="M2" s="400"/>
      <c r="N2" s="400"/>
      <c r="O2" s="400"/>
      <c r="P2" s="400"/>
      <c r="Q2" s="400"/>
      <c r="R2" s="400"/>
      <c r="S2" s="400"/>
      <c r="T2" s="400"/>
    </row>
    <row r="3" spans="1:20" ht="18.75">
      <c r="A3" s="1"/>
    </row>
    <row r="4" spans="1:20" s="4" customFormat="1" ht="14.25" customHeight="1" thickBot="1">
      <c r="A4" s="8" t="s">
        <v>292</v>
      </c>
      <c r="B4" s="8"/>
      <c r="C4" s="8"/>
      <c r="D4" s="8"/>
      <c r="E4" s="8"/>
      <c r="F4" s="8"/>
      <c r="G4" s="8"/>
      <c r="H4" s="548" t="s">
        <v>293</v>
      </c>
      <c r="I4" s="548"/>
      <c r="J4" s="8" t="s">
        <v>292</v>
      </c>
      <c r="K4" s="8"/>
      <c r="L4" s="51"/>
      <c r="M4" s="51"/>
      <c r="N4" s="51"/>
      <c r="O4" s="51"/>
      <c r="P4" s="51"/>
      <c r="Q4" s="51"/>
      <c r="R4" s="51"/>
      <c r="S4" s="548" t="s">
        <v>293</v>
      </c>
      <c r="T4" s="548"/>
    </row>
    <row r="5" spans="1:20" s="4" customFormat="1" ht="24.75" customHeight="1">
      <c r="A5" s="547" t="s">
        <v>294</v>
      </c>
      <c r="B5" s="550" t="s">
        <v>2</v>
      </c>
      <c r="C5" s="457" t="s">
        <v>101</v>
      </c>
      <c r="D5" s="547" t="s">
        <v>295</v>
      </c>
      <c r="E5" s="547"/>
      <c r="F5" s="547"/>
      <c r="G5" s="547"/>
      <c r="H5" s="547"/>
      <c r="I5" s="547"/>
      <c r="J5" s="547" t="s">
        <v>294</v>
      </c>
      <c r="K5" s="434" t="s">
        <v>296</v>
      </c>
      <c r="L5" s="547"/>
      <c r="M5" s="547"/>
      <c r="N5" s="435"/>
      <c r="O5" s="434" t="s">
        <v>297</v>
      </c>
      <c r="P5" s="547"/>
      <c r="Q5" s="547"/>
      <c r="R5" s="434" t="s">
        <v>298</v>
      </c>
      <c r="S5" s="547"/>
      <c r="T5" s="547"/>
    </row>
    <row r="6" spans="1:20" s="4" customFormat="1" ht="39" customHeight="1">
      <c r="A6" s="549"/>
      <c r="B6" s="551"/>
      <c r="C6" s="552"/>
      <c r="D6" s="192" t="s">
        <v>102</v>
      </c>
      <c r="E6" s="55" t="s">
        <v>299</v>
      </c>
      <c r="F6" s="55" t="s">
        <v>103</v>
      </c>
      <c r="G6" s="192" t="s">
        <v>104</v>
      </c>
      <c r="H6" s="55" t="s">
        <v>300</v>
      </c>
      <c r="I6" s="191" t="s">
        <v>301</v>
      </c>
      <c r="J6" s="549"/>
      <c r="K6" s="65" t="s">
        <v>302</v>
      </c>
      <c r="L6" s="65" t="s">
        <v>303</v>
      </c>
      <c r="M6" s="55" t="s">
        <v>304</v>
      </c>
      <c r="N6" s="55" t="s">
        <v>305</v>
      </c>
      <c r="O6" s="55" t="s">
        <v>306</v>
      </c>
      <c r="P6" s="55" t="s">
        <v>307</v>
      </c>
      <c r="Q6" s="65" t="s">
        <v>308</v>
      </c>
      <c r="R6" s="55" t="s">
        <v>105</v>
      </c>
      <c r="S6" s="55" t="s">
        <v>309</v>
      </c>
      <c r="T6" s="65" t="s">
        <v>310</v>
      </c>
    </row>
    <row r="7" spans="1:20" s="4" customFormat="1" ht="34.5" customHeight="1">
      <c r="A7" s="202" t="s">
        <v>311</v>
      </c>
      <c r="B7" s="56" t="s">
        <v>1</v>
      </c>
      <c r="C7" s="56" t="s">
        <v>312</v>
      </c>
      <c r="D7" s="56" t="s">
        <v>313</v>
      </c>
      <c r="E7" s="56" t="s">
        <v>314</v>
      </c>
      <c r="F7" s="56" t="s">
        <v>106</v>
      </c>
      <c r="G7" s="56" t="s">
        <v>315</v>
      </c>
      <c r="H7" s="56" t="s">
        <v>316</v>
      </c>
      <c r="I7" s="23" t="s">
        <v>317</v>
      </c>
      <c r="J7" s="202" t="s">
        <v>311</v>
      </c>
      <c r="K7" s="23" t="s">
        <v>318</v>
      </c>
      <c r="L7" s="23" t="s">
        <v>319</v>
      </c>
      <c r="M7" s="56" t="s">
        <v>320</v>
      </c>
      <c r="N7" s="56" t="s">
        <v>321</v>
      </c>
      <c r="O7" s="56" t="s">
        <v>322</v>
      </c>
      <c r="P7" s="56" t="s">
        <v>323</v>
      </c>
      <c r="Q7" s="23" t="s">
        <v>324</v>
      </c>
      <c r="R7" s="56" t="s">
        <v>325</v>
      </c>
      <c r="S7" s="87" t="s">
        <v>107</v>
      </c>
      <c r="T7" s="23" t="s">
        <v>326</v>
      </c>
    </row>
    <row r="8" spans="1:20" s="4" customFormat="1" ht="28.5" customHeight="1">
      <c r="A8" s="210">
        <v>2017</v>
      </c>
      <c r="B8" s="168">
        <v>34</v>
      </c>
      <c r="C8" s="207" t="s">
        <v>19</v>
      </c>
      <c r="D8" s="207">
        <v>4</v>
      </c>
      <c r="E8" s="207">
        <v>2</v>
      </c>
      <c r="F8" s="207">
        <v>4</v>
      </c>
      <c r="G8" s="207">
        <v>3</v>
      </c>
      <c r="H8" s="207" t="s">
        <v>19</v>
      </c>
      <c r="I8" s="207">
        <v>3</v>
      </c>
      <c r="J8" s="210">
        <v>2017</v>
      </c>
      <c r="K8" s="207">
        <v>8</v>
      </c>
      <c r="L8" s="207" t="s">
        <v>19</v>
      </c>
      <c r="M8" s="207" t="s">
        <v>19</v>
      </c>
      <c r="N8" s="207" t="s">
        <v>19</v>
      </c>
      <c r="O8" s="207">
        <v>2</v>
      </c>
      <c r="P8" s="207">
        <v>4</v>
      </c>
      <c r="Q8" s="207">
        <v>2</v>
      </c>
      <c r="R8" s="207">
        <v>1</v>
      </c>
      <c r="S8" s="207" t="s">
        <v>19</v>
      </c>
      <c r="T8" s="207">
        <v>1</v>
      </c>
    </row>
    <row r="9" spans="1:20" s="4" customFormat="1" ht="28.5" customHeight="1">
      <c r="A9" s="210">
        <v>2018</v>
      </c>
      <c r="B9" s="168">
        <v>33</v>
      </c>
      <c r="C9" s="207" t="s">
        <v>19</v>
      </c>
      <c r="D9" s="207">
        <v>4</v>
      </c>
      <c r="E9" s="207">
        <v>2</v>
      </c>
      <c r="F9" s="207">
        <v>3</v>
      </c>
      <c r="G9" s="207">
        <v>3</v>
      </c>
      <c r="H9" s="207" t="s">
        <v>19</v>
      </c>
      <c r="I9" s="207">
        <v>3</v>
      </c>
      <c r="J9" s="210">
        <v>2018</v>
      </c>
      <c r="K9" s="207">
        <v>8</v>
      </c>
      <c r="L9" s="207" t="s">
        <v>19</v>
      </c>
      <c r="M9" s="207" t="s">
        <v>19</v>
      </c>
      <c r="N9" s="207" t="s">
        <v>19</v>
      </c>
      <c r="O9" s="207">
        <v>2</v>
      </c>
      <c r="P9" s="207">
        <v>4</v>
      </c>
      <c r="Q9" s="207">
        <v>2</v>
      </c>
      <c r="R9" s="207">
        <v>1</v>
      </c>
      <c r="S9" s="207" t="s">
        <v>19</v>
      </c>
      <c r="T9" s="207">
        <v>1</v>
      </c>
    </row>
    <row r="10" spans="1:20" s="4" customFormat="1" ht="28.5" customHeight="1">
      <c r="A10" s="210">
        <v>2019</v>
      </c>
      <c r="B10" s="168">
        <v>32</v>
      </c>
      <c r="C10" s="207" t="s">
        <v>19</v>
      </c>
      <c r="D10" s="207">
        <v>4</v>
      </c>
      <c r="E10" s="207">
        <v>2</v>
      </c>
      <c r="F10" s="207">
        <v>3</v>
      </c>
      <c r="G10" s="207">
        <v>3</v>
      </c>
      <c r="H10" s="207" t="s">
        <v>19</v>
      </c>
      <c r="I10" s="207">
        <v>3</v>
      </c>
      <c r="J10" s="210">
        <v>2019</v>
      </c>
      <c r="K10" s="208">
        <v>8</v>
      </c>
      <c r="L10" s="208" t="s">
        <v>19</v>
      </c>
      <c r="M10" s="207" t="s">
        <v>19</v>
      </c>
      <c r="N10" s="207" t="s">
        <v>19</v>
      </c>
      <c r="O10" s="208">
        <v>2</v>
      </c>
      <c r="P10" s="208">
        <v>4</v>
      </c>
      <c r="Q10" s="208">
        <v>1</v>
      </c>
      <c r="R10" s="208">
        <v>1</v>
      </c>
      <c r="S10" s="207" t="s">
        <v>19</v>
      </c>
      <c r="T10" s="207">
        <v>1</v>
      </c>
    </row>
    <row r="11" spans="1:20" s="4" customFormat="1" ht="28.5" customHeight="1">
      <c r="A11" s="57">
        <v>2020</v>
      </c>
      <c r="B11" s="208">
        <v>26</v>
      </c>
      <c r="C11" s="207" t="s">
        <v>19</v>
      </c>
      <c r="D11" s="208">
        <v>3</v>
      </c>
      <c r="E11" s="208">
        <v>1</v>
      </c>
      <c r="F11" s="208">
        <v>2</v>
      </c>
      <c r="G11" s="208">
        <v>2</v>
      </c>
      <c r="H11" s="208" t="s">
        <v>19</v>
      </c>
      <c r="I11" s="208">
        <v>3</v>
      </c>
      <c r="J11" s="210">
        <v>2020</v>
      </c>
      <c r="K11" s="207">
        <v>6</v>
      </c>
      <c r="L11" s="207" t="s">
        <v>19</v>
      </c>
      <c r="M11" s="207" t="s">
        <v>19</v>
      </c>
      <c r="N11" s="207" t="s">
        <v>19</v>
      </c>
      <c r="O11" s="207">
        <v>2</v>
      </c>
      <c r="P11" s="207">
        <v>4</v>
      </c>
      <c r="Q11" s="207">
        <v>1</v>
      </c>
      <c r="R11" s="207">
        <v>1</v>
      </c>
      <c r="S11" s="207" t="s">
        <v>19</v>
      </c>
      <c r="T11" s="207">
        <v>1</v>
      </c>
    </row>
    <row r="12" spans="1:20" s="4" customFormat="1" ht="28.5" customHeight="1">
      <c r="A12" s="242">
        <v>2021</v>
      </c>
      <c r="B12" s="272">
        <f>SUM(C12:I12,K12:T12)</f>
        <v>26</v>
      </c>
      <c r="C12" s="273" t="s">
        <v>335</v>
      </c>
      <c r="D12" s="273">
        <f>SUM(D14:D22)</f>
        <v>3</v>
      </c>
      <c r="E12" s="273">
        <f>SUM(E14:E22)</f>
        <v>1</v>
      </c>
      <c r="F12" s="273">
        <f>SUM(F14:F22)</f>
        <v>2</v>
      </c>
      <c r="G12" s="273">
        <f>SUM(G14:G22)</f>
        <v>2</v>
      </c>
      <c r="H12" s="273" t="s">
        <v>336</v>
      </c>
      <c r="I12" s="273">
        <f>SUM(I14:I22)</f>
        <v>3</v>
      </c>
      <c r="J12" s="245">
        <v>2021</v>
      </c>
      <c r="K12" s="272">
        <f>SUM(K14:K22)</f>
        <v>6</v>
      </c>
      <c r="L12" s="283" t="s">
        <v>336</v>
      </c>
      <c r="M12" s="283" t="s">
        <v>336</v>
      </c>
      <c r="N12" s="283" t="s">
        <v>336</v>
      </c>
      <c r="O12" s="283">
        <f>SUM(O14:O22)</f>
        <v>2</v>
      </c>
      <c r="P12" s="283">
        <f>SUM(P14:P22)</f>
        <v>4</v>
      </c>
      <c r="Q12" s="283">
        <f>SUM(Q14:Q22)</f>
        <v>1</v>
      </c>
      <c r="R12" s="283">
        <f>SUM(R14:R22)</f>
        <v>1</v>
      </c>
      <c r="S12" s="283" t="s">
        <v>336</v>
      </c>
      <c r="T12" s="283">
        <f>SUM(T14:T22)</f>
        <v>1</v>
      </c>
    </row>
    <row r="13" spans="1:20" s="4" customFormat="1" ht="12">
      <c r="A13" s="245"/>
      <c r="B13" s="274"/>
      <c r="C13" s="275"/>
      <c r="D13" s="275"/>
      <c r="E13" s="275"/>
      <c r="F13" s="275"/>
      <c r="G13" s="275"/>
      <c r="H13" s="275"/>
      <c r="I13" s="275"/>
      <c r="J13" s="245"/>
      <c r="K13" s="276"/>
      <c r="L13" s="277"/>
      <c r="M13" s="278"/>
      <c r="N13" s="278"/>
      <c r="O13" s="277"/>
      <c r="P13" s="277"/>
      <c r="Q13" s="277"/>
      <c r="R13" s="277"/>
      <c r="S13" s="278"/>
      <c r="T13" s="277"/>
    </row>
    <row r="14" spans="1:20" s="4" customFormat="1" ht="26.25" customHeight="1">
      <c r="A14" s="333" t="s">
        <v>366</v>
      </c>
      <c r="B14" s="324">
        <f>SUM(C14:I14,K14:T14)</f>
        <v>8</v>
      </c>
      <c r="C14" s="325" t="s">
        <v>335</v>
      </c>
      <c r="D14" s="325" t="s">
        <v>335</v>
      </c>
      <c r="E14" s="325">
        <v>1</v>
      </c>
      <c r="F14" s="325">
        <v>1</v>
      </c>
      <c r="G14" s="325" t="s">
        <v>335</v>
      </c>
      <c r="H14" s="326" t="s">
        <v>335</v>
      </c>
      <c r="I14" s="325">
        <v>1</v>
      </c>
      <c r="J14" s="333" t="s">
        <v>366</v>
      </c>
      <c r="K14" s="325">
        <v>1</v>
      </c>
      <c r="L14" s="326" t="s">
        <v>335</v>
      </c>
      <c r="M14" s="326" t="s">
        <v>336</v>
      </c>
      <c r="N14" s="326" t="s">
        <v>335</v>
      </c>
      <c r="O14" s="325">
        <v>1</v>
      </c>
      <c r="P14" s="325">
        <v>1</v>
      </c>
      <c r="Q14" s="325" t="s">
        <v>335</v>
      </c>
      <c r="R14" s="325">
        <v>1</v>
      </c>
      <c r="S14" s="326" t="s">
        <v>335</v>
      </c>
      <c r="T14" s="327">
        <v>1</v>
      </c>
    </row>
    <row r="15" spans="1:20" s="4" customFormat="1" ht="26.25" customHeight="1">
      <c r="A15" s="333" t="s">
        <v>367</v>
      </c>
      <c r="B15" s="324">
        <f>SUM(C15:I15,K15:T15)</f>
        <v>5</v>
      </c>
      <c r="C15" s="325" t="s">
        <v>335</v>
      </c>
      <c r="D15" s="325">
        <v>2</v>
      </c>
      <c r="E15" s="328" t="s">
        <v>335</v>
      </c>
      <c r="F15" s="328" t="s">
        <v>335</v>
      </c>
      <c r="G15" s="325">
        <v>1</v>
      </c>
      <c r="H15" s="326" t="s">
        <v>335</v>
      </c>
      <c r="I15" s="325">
        <v>1</v>
      </c>
      <c r="J15" s="333" t="s">
        <v>367</v>
      </c>
      <c r="K15" s="325">
        <v>1</v>
      </c>
      <c r="L15" s="326" t="s">
        <v>335</v>
      </c>
      <c r="M15" s="326" t="s">
        <v>336</v>
      </c>
      <c r="N15" s="326" t="s">
        <v>335</v>
      </c>
      <c r="O15" s="326" t="s">
        <v>335</v>
      </c>
      <c r="P15" s="326" t="s">
        <v>335</v>
      </c>
      <c r="Q15" s="325" t="s">
        <v>335</v>
      </c>
      <c r="R15" s="326" t="s">
        <v>335</v>
      </c>
      <c r="S15" s="326" t="s">
        <v>335</v>
      </c>
      <c r="T15" s="326" t="s">
        <v>336</v>
      </c>
    </row>
    <row r="16" spans="1:20" s="4" customFormat="1" ht="26.25" customHeight="1">
      <c r="A16" s="333" t="s">
        <v>368</v>
      </c>
      <c r="B16" s="324">
        <f>SUM(C16:I16,K16:T16)</f>
        <v>1</v>
      </c>
      <c r="C16" s="325" t="s">
        <v>336</v>
      </c>
      <c r="D16" s="325" t="s">
        <v>335</v>
      </c>
      <c r="E16" s="325" t="s">
        <v>335</v>
      </c>
      <c r="F16" s="326" t="s">
        <v>335</v>
      </c>
      <c r="G16" s="326" t="s">
        <v>335</v>
      </c>
      <c r="H16" s="326" t="s">
        <v>335</v>
      </c>
      <c r="I16" s="326" t="s">
        <v>335</v>
      </c>
      <c r="J16" s="333" t="s">
        <v>368</v>
      </c>
      <c r="K16" s="325">
        <v>1</v>
      </c>
      <c r="L16" s="326" t="s">
        <v>335</v>
      </c>
      <c r="M16" s="326" t="s">
        <v>336</v>
      </c>
      <c r="N16" s="326" t="s">
        <v>335</v>
      </c>
      <c r="O16" s="326" t="s">
        <v>335</v>
      </c>
      <c r="P16" s="326" t="s">
        <v>335</v>
      </c>
      <c r="Q16" s="325" t="s">
        <v>335</v>
      </c>
      <c r="R16" s="326" t="s">
        <v>335</v>
      </c>
      <c r="S16" s="326" t="s">
        <v>335</v>
      </c>
      <c r="T16" s="326" t="s">
        <v>336</v>
      </c>
    </row>
    <row r="17" spans="1:20" s="4" customFormat="1" ht="26.25" customHeight="1">
      <c r="A17" s="333" t="s">
        <v>369</v>
      </c>
      <c r="B17" s="324" t="s">
        <v>336</v>
      </c>
      <c r="C17" s="325" t="s">
        <v>337</v>
      </c>
      <c r="D17" s="325" t="s">
        <v>335</v>
      </c>
      <c r="E17" s="325" t="s">
        <v>335</v>
      </c>
      <c r="F17" s="325" t="s">
        <v>336</v>
      </c>
      <c r="G17" s="325" t="s">
        <v>335</v>
      </c>
      <c r="H17" s="326" t="s">
        <v>335</v>
      </c>
      <c r="I17" s="325" t="s">
        <v>335</v>
      </c>
      <c r="J17" s="333" t="s">
        <v>369</v>
      </c>
      <c r="K17" s="326" t="s">
        <v>336</v>
      </c>
      <c r="L17" s="326" t="s">
        <v>335</v>
      </c>
      <c r="M17" s="326" t="s">
        <v>336</v>
      </c>
      <c r="N17" s="326" t="s">
        <v>335</v>
      </c>
      <c r="O17" s="326" t="s">
        <v>336</v>
      </c>
      <c r="P17" s="326" t="s">
        <v>336</v>
      </c>
      <c r="Q17" s="325" t="s">
        <v>335</v>
      </c>
      <c r="R17" s="326" t="s">
        <v>335</v>
      </c>
      <c r="S17" s="326" t="s">
        <v>335</v>
      </c>
      <c r="T17" s="326" t="s">
        <v>336</v>
      </c>
    </row>
    <row r="18" spans="1:20" s="4" customFormat="1" ht="26.25" customHeight="1">
      <c r="A18" s="333" t="s">
        <v>370</v>
      </c>
      <c r="B18" s="324">
        <f>SUM(C18:I18,K18:T18)</f>
        <v>4</v>
      </c>
      <c r="C18" s="325" t="s">
        <v>335</v>
      </c>
      <c r="D18" s="325">
        <v>1</v>
      </c>
      <c r="E18" s="325" t="s">
        <v>335</v>
      </c>
      <c r="F18" s="325" t="s">
        <v>335</v>
      </c>
      <c r="G18" s="325" t="s">
        <v>335</v>
      </c>
      <c r="H18" s="326" t="s">
        <v>335</v>
      </c>
      <c r="I18" s="325" t="s">
        <v>336</v>
      </c>
      <c r="J18" s="333" t="s">
        <v>370</v>
      </c>
      <c r="K18" s="325">
        <v>1</v>
      </c>
      <c r="L18" s="326" t="s">
        <v>335</v>
      </c>
      <c r="M18" s="326" t="s">
        <v>336</v>
      </c>
      <c r="N18" s="326" t="s">
        <v>335</v>
      </c>
      <c r="O18" s="325">
        <v>1</v>
      </c>
      <c r="P18" s="325">
        <v>1</v>
      </c>
      <c r="Q18" s="325" t="s">
        <v>335</v>
      </c>
      <c r="R18" s="326" t="s">
        <v>335</v>
      </c>
      <c r="S18" s="326" t="s">
        <v>335</v>
      </c>
      <c r="T18" s="326" t="s">
        <v>336</v>
      </c>
    </row>
    <row r="19" spans="1:20" s="4" customFormat="1" ht="26.25" customHeight="1">
      <c r="A19" s="333" t="s">
        <v>371</v>
      </c>
      <c r="B19" s="324">
        <f>SUM(C19:I19,K19:T19)</f>
        <v>3</v>
      </c>
      <c r="C19" s="325" t="s">
        <v>335</v>
      </c>
      <c r="D19" s="325" t="s">
        <v>335</v>
      </c>
      <c r="E19" s="325" t="s">
        <v>336</v>
      </c>
      <c r="F19" s="325">
        <v>1</v>
      </c>
      <c r="G19" s="325" t="s">
        <v>335</v>
      </c>
      <c r="H19" s="326" t="s">
        <v>335</v>
      </c>
      <c r="I19" s="325" t="s">
        <v>335</v>
      </c>
      <c r="J19" s="333" t="s">
        <v>371</v>
      </c>
      <c r="K19" s="325">
        <v>1</v>
      </c>
      <c r="L19" s="326" t="s">
        <v>335</v>
      </c>
      <c r="M19" s="326" t="s">
        <v>336</v>
      </c>
      <c r="N19" s="326" t="s">
        <v>335</v>
      </c>
      <c r="O19" s="326" t="s">
        <v>335</v>
      </c>
      <c r="P19" s="325">
        <v>1</v>
      </c>
      <c r="Q19" s="325" t="s">
        <v>335</v>
      </c>
      <c r="R19" s="326" t="s">
        <v>335</v>
      </c>
      <c r="S19" s="326" t="s">
        <v>335</v>
      </c>
      <c r="T19" s="326" t="s">
        <v>336</v>
      </c>
    </row>
    <row r="20" spans="1:20" s="4" customFormat="1" ht="26.25" customHeight="1">
      <c r="A20" s="333" t="s">
        <v>372</v>
      </c>
      <c r="B20" s="324">
        <f>SUM(C20:I20,K20:T20)</f>
        <v>4</v>
      </c>
      <c r="C20" s="325" t="s">
        <v>335</v>
      </c>
      <c r="D20" s="325" t="s">
        <v>336</v>
      </c>
      <c r="E20" s="325" t="s">
        <v>336</v>
      </c>
      <c r="F20" s="325" t="s">
        <v>335</v>
      </c>
      <c r="G20" s="325">
        <v>1</v>
      </c>
      <c r="H20" s="326" t="s">
        <v>335</v>
      </c>
      <c r="I20" s="325">
        <v>1</v>
      </c>
      <c r="J20" s="333" t="s">
        <v>372</v>
      </c>
      <c r="K20" s="326" t="s">
        <v>335</v>
      </c>
      <c r="L20" s="326" t="s">
        <v>335</v>
      </c>
      <c r="M20" s="326" t="s">
        <v>336</v>
      </c>
      <c r="N20" s="326" t="s">
        <v>335</v>
      </c>
      <c r="O20" s="326" t="s">
        <v>335</v>
      </c>
      <c r="P20" s="325">
        <v>1</v>
      </c>
      <c r="Q20" s="325">
        <v>1</v>
      </c>
      <c r="R20" s="326" t="s">
        <v>335</v>
      </c>
      <c r="S20" s="326" t="s">
        <v>335</v>
      </c>
      <c r="T20" s="326" t="s">
        <v>336</v>
      </c>
    </row>
    <row r="21" spans="1:20" s="4" customFormat="1" ht="26.25" customHeight="1">
      <c r="A21" s="333" t="s">
        <v>373</v>
      </c>
      <c r="B21" s="324">
        <f>SUM(C21:I21,K21:T21)</f>
        <v>1</v>
      </c>
      <c r="C21" s="325" t="s">
        <v>337</v>
      </c>
      <c r="D21" s="325" t="s">
        <v>335</v>
      </c>
      <c r="E21" s="325" t="s">
        <v>335</v>
      </c>
      <c r="F21" s="325" t="s">
        <v>336</v>
      </c>
      <c r="G21" s="325" t="s">
        <v>335</v>
      </c>
      <c r="H21" s="326" t="s">
        <v>335</v>
      </c>
      <c r="I21" s="325" t="s">
        <v>335</v>
      </c>
      <c r="J21" s="333" t="s">
        <v>373</v>
      </c>
      <c r="K21" s="325">
        <v>1</v>
      </c>
      <c r="L21" s="326" t="s">
        <v>335</v>
      </c>
      <c r="M21" s="326" t="s">
        <v>336</v>
      </c>
      <c r="N21" s="326" t="s">
        <v>335</v>
      </c>
      <c r="O21" s="326" t="s">
        <v>336</v>
      </c>
      <c r="P21" s="326" t="s">
        <v>336</v>
      </c>
      <c r="Q21" s="326" t="s">
        <v>335</v>
      </c>
      <c r="R21" s="326" t="s">
        <v>335</v>
      </c>
      <c r="S21" s="326" t="s">
        <v>335</v>
      </c>
      <c r="T21" s="326" t="s">
        <v>336</v>
      </c>
    </row>
    <row r="22" spans="1:20" s="4" customFormat="1" ht="26.25" customHeight="1" thickBot="1">
      <c r="A22" s="340" t="s">
        <v>374</v>
      </c>
      <c r="B22" s="357" t="s">
        <v>336</v>
      </c>
      <c r="C22" s="358" t="s">
        <v>335</v>
      </c>
      <c r="D22" s="358" t="s">
        <v>335</v>
      </c>
      <c r="E22" s="358" t="s">
        <v>336</v>
      </c>
      <c r="F22" s="358" t="s">
        <v>335</v>
      </c>
      <c r="G22" s="358" t="s">
        <v>335</v>
      </c>
      <c r="H22" s="358" t="s">
        <v>335</v>
      </c>
      <c r="I22" s="358" t="s">
        <v>335</v>
      </c>
      <c r="J22" s="340" t="s">
        <v>374</v>
      </c>
      <c r="K22" s="357" t="s">
        <v>335</v>
      </c>
      <c r="L22" s="358"/>
      <c r="M22" s="358" t="s">
        <v>335</v>
      </c>
      <c r="N22" s="358" t="s">
        <v>335</v>
      </c>
      <c r="O22" s="358" t="s">
        <v>336</v>
      </c>
      <c r="P22" s="358" t="s">
        <v>335</v>
      </c>
      <c r="Q22" s="358" t="s">
        <v>335</v>
      </c>
      <c r="R22" s="358" t="s">
        <v>335</v>
      </c>
      <c r="S22" s="358" t="s">
        <v>335</v>
      </c>
      <c r="T22" s="358" t="s">
        <v>336</v>
      </c>
    </row>
    <row r="23" spans="1:20" s="4" customFormat="1" ht="12">
      <c r="A23" s="356"/>
      <c r="B23" s="356"/>
      <c r="C23" s="356"/>
      <c r="D23" s="356"/>
      <c r="E23" s="356"/>
      <c r="F23" s="356"/>
      <c r="G23" s="356"/>
      <c r="H23" s="356"/>
      <c r="I23" s="356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0" s="4" customFormat="1" ht="13.5" customHeight="1">
      <c r="A24" s="483" t="s">
        <v>108</v>
      </c>
      <c r="B24" s="483"/>
      <c r="C24" s="58"/>
      <c r="D24" s="58"/>
      <c r="E24" s="58"/>
      <c r="F24" s="546" t="s">
        <v>171</v>
      </c>
      <c r="G24" s="546"/>
      <c r="H24" s="546"/>
      <c r="I24" s="546"/>
      <c r="J24" s="483" t="s">
        <v>108</v>
      </c>
      <c r="K24" s="483"/>
      <c r="L24" s="58"/>
      <c r="M24" s="51"/>
      <c r="N24" s="51"/>
      <c r="O24" s="51"/>
      <c r="P24" s="51"/>
      <c r="Q24" s="546" t="s">
        <v>171</v>
      </c>
      <c r="R24" s="546"/>
      <c r="S24" s="546"/>
      <c r="T24" s="546"/>
    </row>
    <row r="25" spans="1:20" s="4" customFormat="1" ht="13.5" customHeight="1">
      <c r="A25" s="483" t="s">
        <v>251</v>
      </c>
      <c r="B25" s="483"/>
      <c r="C25" s="58"/>
      <c r="D25" s="58"/>
      <c r="E25" s="58"/>
      <c r="F25" s="546" t="s">
        <v>252</v>
      </c>
      <c r="G25" s="546"/>
      <c r="H25" s="546"/>
      <c r="I25" s="546"/>
      <c r="J25" s="483" t="s">
        <v>251</v>
      </c>
      <c r="K25" s="483"/>
      <c r="L25" s="58"/>
      <c r="M25" s="51"/>
      <c r="N25" s="51"/>
      <c r="O25" s="51"/>
      <c r="P25" s="51"/>
      <c r="Q25" s="546" t="s">
        <v>252</v>
      </c>
      <c r="R25" s="546"/>
      <c r="S25" s="546"/>
      <c r="T25" s="546"/>
    </row>
    <row r="26" spans="1:20" s="4" customFormat="1" ht="11.25">
      <c r="A26" s="59"/>
      <c r="B26" s="59"/>
      <c r="C26" s="59"/>
      <c r="D26" s="59"/>
      <c r="E26" s="59"/>
      <c r="F26" s="60"/>
      <c r="G26" s="60"/>
      <c r="H26" s="60"/>
      <c r="I26" s="60"/>
    </row>
  </sheetData>
  <mergeCells count="22">
    <mergeCell ref="K5:N5"/>
    <mergeCell ref="A1:I1"/>
    <mergeCell ref="J1:T1"/>
    <mergeCell ref="A2:I2"/>
    <mergeCell ref="J2:T2"/>
    <mergeCell ref="H4:I4"/>
    <mergeCell ref="S4:T4"/>
    <mergeCell ref="O5:Q5"/>
    <mergeCell ref="R5:T5"/>
    <mergeCell ref="A5:A6"/>
    <mergeCell ref="B5:B6"/>
    <mergeCell ref="C5:C6"/>
    <mergeCell ref="D5:I5"/>
    <mergeCell ref="J5:J6"/>
    <mergeCell ref="A24:B24"/>
    <mergeCell ref="F24:I24"/>
    <mergeCell ref="J24:K24"/>
    <mergeCell ref="Q24:T24"/>
    <mergeCell ref="A25:B25"/>
    <mergeCell ref="F25:I25"/>
    <mergeCell ref="J25:K25"/>
    <mergeCell ref="Q25:T25"/>
  </mergeCells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H28"/>
  <sheetViews>
    <sheetView topLeftCell="A4" workbookViewId="0">
      <selection activeCell="C13" sqref="C13:G24"/>
    </sheetView>
  </sheetViews>
  <sheetFormatPr defaultRowHeight="13.5"/>
  <cols>
    <col min="1" max="1" width="7.6640625" customWidth="1"/>
    <col min="3" max="7" width="11.6640625" customWidth="1"/>
  </cols>
  <sheetData>
    <row r="1" spans="1:7" ht="22.5">
      <c r="A1" s="383" t="s">
        <v>327</v>
      </c>
      <c r="B1" s="383"/>
      <c r="C1" s="383"/>
      <c r="D1" s="383"/>
      <c r="E1" s="383"/>
      <c r="F1" s="383"/>
      <c r="G1" s="383"/>
    </row>
    <row r="2" spans="1:7" ht="21.75">
      <c r="A2" s="567" t="s">
        <v>328</v>
      </c>
      <c r="B2" s="567"/>
      <c r="C2" s="567"/>
      <c r="D2" s="567"/>
      <c r="E2" s="567"/>
      <c r="F2" s="567"/>
      <c r="G2" s="567"/>
    </row>
    <row r="3" spans="1:7" ht="21" customHeight="1">
      <c r="A3" s="125"/>
      <c r="B3" s="125"/>
      <c r="C3" s="125"/>
      <c r="D3" s="125"/>
      <c r="E3" s="125"/>
      <c r="F3" s="125"/>
      <c r="G3" s="125"/>
    </row>
    <row r="4" spans="1:7" ht="14.25" customHeight="1" thickBot="1">
      <c r="A4" s="568" t="s">
        <v>109</v>
      </c>
      <c r="B4" s="568"/>
      <c r="C4" s="107"/>
      <c r="D4" s="107"/>
      <c r="E4" s="107"/>
      <c r="F4" s="569" t="s">
        <v>329</v>
      </c>
      <c r="G4" s="569"/>
    </row>
    <row r="5" spans="1:7" ht="24" customHeight="1">
      <c r="A5" s="388" t="s">
        <v>3</v>
      </c>
      <c r="B5" s="570"/>
      <c r="C5" s="126" t="s">
        <v>110</v>
      </c>
      <c r="D5" s="197" t="s">
        <v>111</v>
      </c>
      <c r="E5" s="126" t="s">
        <v>112</v>
      </c>
      <c r="F5" s="197" t="s">
        <v>113</v>
      </c>
      <c r="G5" s="197" t="s">
        <v>330</v>
      </c>
    </row>
    <row r="6" spans="1:7" ht="36.75" customHeight="1">
      <c r="A6" s="565" t="s">
        <v>70</v>
      </c>
      <c r="B6" s="566"/>
      <c r="C6" s="127" t="s">
        <v>331</v>
      </c>
      <c r="D6" s="128" t="s">
        <v>114</v>
      </c>
      <c r="E6" s="129" t="s">
        <v>115</v>
      </c>
      <c r="F6" s="128" t="s">
        <v>200</v>
      </c>
      <c r="G6" s="130" t="s">
        <v>332</v>
      </c>
    </row>
    <row r="7" spans="1:7" s="5" customFormat="1" ht="30.75" customHeight="1">
      <c r="A7" s="561">
        <v>2017</v>
      </c>
      <c r="B7" s="562"/>
      <c r="C7" s="208">
        <v>7</v>
      </c>
      <c r="D7" s="189">
        <v>516327</v>
      </c>
      <c r="E7" s="189">
        <v>463183</v>
      </c>
      <c r="F7" s="189">
        <v>302225</v>
      </c>
      <c r="G7" s="189">
        <v>53783</v>
      </c>
    </row>
    <row r="8" spans="1:7" s="5" customFormat="1" ht="30.75" customHeight="1">
      <c r="A8" s="563">
        <v>2018</v>
      </c>
      <c r="B8" s="564"/>
      <c r="C8" s="208">
        <v>7</v>
      </c>
      <c r="D8" s="189">
        <v>559094</v>
      </c>
      <c r="E8" s="189">
        <v>503886</v>
      </c>
      <c r="F8" s="189">
        <v>316283</v>
      </c>
      <c r="G8" s="189">
        <v>54581</v>
      </c>
    </row>
    <row r="9" spans="1:7" s="5" customFormat="1" ht="30.75" customHeight="1">
      <c r="A9" s="563">
        <v>2019</v>
      </c>
      <c r="B9" s="564"/>
      <c r="C9" s="203">
        <v>7</v>
      </c>
      <c r="D9" s="203">
        <v>640326</v>
      </c>
      <c r="E9" s="203">
        <v>572769</v>
      </c>
      <c r="F9" s="203">
        <v>334089</v>
      </c>
      <c r="G9" s="203">
        <v>54999</v>
      </c>
    </row>
    <row r="10" spans="1:7" s="5" customFormat="1" ht="30.75" customHeight="1">
      <c r="A10" s="563">
        <v>2020</v>
      </c>
      <c r="B10" s="564"/>
      <c r="C10" s="203">
        <v>7</v>
      </c>
      <c r="D10" s="203">
        <v>804933</v>
      </c>
      <c r="E10" s="203">
        <v>513534</v>
      </c>
      <c r="F10" s="203">
        <v>734639</v>
      </c>
      <c r="G10" s="203">
        <v>59015</v>
      </c>
    </row>
    <row r="11" spans="1:7" s="61" customFormat="1" ht="30.75" customHeight="1">
      <c r="A11" s="558">
        <v>2021</v>
      </c>
      <c r="B11" s="559"/>
      <c r="C11" s="279">
        <f>SUM(C13,C15)</f>
        <v>7</v>
      </c>
      <c r="D11" s="279">
        <f>SUM(D13,D15)</f>
        <v>820551</v>
      </c>
      <c r="E11" s="279">
        <f>SUM(E13,E15)</f>
        <v>561393</v>
      </c>
      <c r="F11" s="279">
        <f>SUM(F13,F15)</f>
        <v>747545</v>
      </c>
      <c r="G11" s="279">
        <f>SUM(G13,G15)</f>
        <v>57961</v>
      </c>
    </row>
    <row r="12" spans="1:7" ht="14.25" customHeight="1">
      <c r="A12" s="280"/>
      <c r="B12" s="248"/>
      <c r="C12" s="281"/>
      <c r="D12" s="282"/>
      <c r="E12" s="282"/>
      <c r="F12" s="282"/>
      <c r="G12" s="282"/>
    </row>
    <row r="13" spans="1:7" ht="29.25" customHeight="1">
      <c r="A13" s="558" t="s">
        <v>376</v>
      </c>
      <c r="B13" s="559"/>
      <c r="C13" s="331">
        <f>SUM(C14)</f>
        <v>1</v>
      </c>
      <c r="D13" s="332">
        <f>SUM(D14)</f>
        <v>148518</v>
      </c>
      <c r="E13" s="332">
        <f t="shared" ref="E13:G13" si="0">SUM(E14)</f>
        <v>111306</v>
      </c>
      <c r="F13" s="332">
        <f t="shared" si="0"/>
        <v>137060</v>
      </c>
      <c r="G13" s="332">
        <f t="shared" si="0"/>
        <v>6480</v>
      </c>
    </row>
    <row r="14" spans="1:7" ht="29.25" customHeight="1">
      <c r="A14" s="560" t="s">
        <v>377</v>
      </c>
      <c r="B14" s="555"/>
      <c r="C14" s="324">
        <v>1</v>
      </c>
      <c r="D14" s="334">
        <v>148518</v>
      </c>
      <c r="E14" s="334">
        <v>111306</v>
      </c>
      <c r="F14" s="334">
        <v>137060</v>
      </c>
      <c r="G14" s="334">
        <v>6480</v>
      </c>
    </row>
    <row r="15" spans="1:7" ht="29.25" customHeight="1">
      <c r="A15" s="558" t="s">
        <v>378</v>
      </c>
      <c r="B15" s="559"/>
      <c r="C15" s="331">
        <f>SUM(C16:C24)</f>
        <v>6</v>
      </c>
      <c r="D15" s="332">
        <f>SUM(D16:D24)</f>
        <v>672033</v>
      </c>
      <c r="E15" s="332">
        <f>SUM(E16:E24)</f>
        <v>450087</v>
      </c>
      <c r="F15" s="332">
        <f>SUM(F16:F24)</f>
        <v>610485</v>
      </c>
      <c r="G15" s="332">
        <f>SUM(G16:G24)</f>
        <v>51481</v>
      </c>
    </row>
    <row r="16" spans="1:7" ht="29.25" customHeight="1">
      <c r="A16" s="554" t="s">
        <v>366</v>
      </c>
      <c r="B16" s="555"/>
      <c r="C16" s="324">
        <v>1</v>
      </c>
      <c r="D16" s="336">
        <v>110327</v>
      </c>
      <c r="E16" s="336">
        <v>87228</v>
      </c>
      <c r="F16" s="336">
        <v>102313</v>
      </c>
      <c r="G16" s="336">
        <v>9157</v>
      </c>
    </row>
    <row r="17" spans="1:8" ht="29.25" customHeight="1">
      <c r="A17" s="554" t="s">
        <v>367</v>
      </c>
      <c r="B17" s="555"/>
      <c r="C17" s="330" t="s">
        <v>345</v>
      </c>
      <c r="D17" s="335" t="s">
        <v>345</v>
      </c>
      <c r="E17" s="335" t="s">
        <v>345</v>
      </c>
      <c r="F17" s="335" t="s">
        <v>345</v>
      </c>
      <c r="G17" s="335" t="s">
        <v>345</v>
      </c>
      <c r="H17" s="62"/>
    </row>
    <row r="18" spans="1:8" ht="29.25" customHeight="1">
      <c r="A18" s="554" t="s">
        <v>368</v>
      </c>
      <c r="B18" s="555"/>
      <c r="C18" s="324">
        <v>1</v>
      </c>
      <c r="D18" s="334">
        <v>118044</v>
      </c>
      <c r="E18" s="334">
        <v>83553</v>
      </c>
      <c r="F18" s="334">
        <v>109556</v>
      </c>
      <c r="G18" s="334">
        <v>8435</v>
      </c>
    </row>
    <row r="19" spans="1:8" ht="29.25" customHeight="1">
      <c r="A19" s="554" t="s">
        <v>369</v>
      </c>
      <c r="B19" s="555"/>
      <c r="C19" s="324">
        <v>1</v>
      </c>
      <c r="D19" s="334">
        <v>82211</v>
      </c>
      <c r="E19" s="334">
        <v>63218</v>
      </c>
      <c r="F19" s="334">
        <v>72923</v>
      </c>
      <c r="G19" s="334">
        <v>9919</v>
      </c>
    </row>
    <row r="20" spans="1:8" ht="29.25" customHeight="1">
      <c r="A20" s="554" t="s">
        <v>370</v>
      </c>
      <c r="B20" s="555"/>
      <c r="C20" s="324">
        <v>1</v>
      </c>
      <c r="D20" s="334">
        <v>150907</v>
      </c>
      <c r="E20" s="334">
        <v>79442</v>
      </c>
      <c r="F20" s="334">
        <v>134177</v>
      </c>
      <c r="G20" s="334">
        <v>7781</v>
      </c>
    </row>
    <row r="21" spans="1:8" ht="29.25" customHeight="1">
      <c r="A21" s="554" t="s">
        <v>371</v>
      </c>
      <c r="B21" s="555"/>
      <c r="C21" s="330" t="s">
        <v>345</v>
      </c>
      <c r="D21" s="335" t="s">
        <v>345</v>
      </c>
      <c r="E21" s="335" t="s">
        <v>345</v>
      </c>
      <c r="F21" s="335" t="s">
        <v>345</v>
      </c>
      <c r="G21" s="335" t="s">
        <v>345</v>
      </c>
    </row>
    <row r="22" spans="1:8" ht="29.25" customHeight="1">
      <c r="A22" s="554" t="s">
        <v>372</v>
      </c>
      <c r="B22" s="555"/>
      <c r="C22" s="324">
        <v>1</v>
      </c>
      <c r="D22" s="336">
        <v>131496</v>
      </c>
      <c r="E22" s="336">
        <v>99510</v>
      </c>
      <c r="F22" s="336">
        <v>121210</v>
      </c>
      <c r="G22" s="336">
        <v>7760</v>
      </c>
    </row>
    <row r="23" spans="1:8" ht="29.25" customHeight="1">
      <c r="A23" s="554" t="s">
        <v>373</v>
      </c>
      <c r="B23" s="555"/>
      <c r="C23" s="330" t="s">
        <v>345</v>
      </c>
      <c r="D23" s="335" t="s">
        <v>345</v>
      </c>
      <c r="E23" s="335" t="s">
        <v>345</v>
      </c>
      <c r="F23" s="335" t="s">
        <v>345</v>
      </c>
      <c r="G23" s="335" t="s">
        <v>345</v>
      </c>
    </row>
    <row r="24" spans="1:8" ht="29.25" customHeight="1" thickBot="1">
      <c r="A24" s="556" t="s">
        <v>374</v>
      </c>
      <c r="B24" s="557"/>
      <c r="C24" s="360">
        <v>1</v>
      </c>
      <c r="D24" s="361">
        <v>79048</v>
      </c>
      <c r="E24" s="361">
        <v>37136</v>
      </c>
      <c r="F24" s="361">
        <v>70306</v>
      </c>
      <c r="G24" s="361">
        <v>8429</v>
      </c>
    </row>
    <row r="25" spans="1:8" ht="16.5">
      <c r="A25" s="7"/>
      <c r="B25" s="7"/>
      <c r="C25" s="359"/>
      <c r="D25" s="359"/>
      <c r="E25" s="359"/>
      <c r="F25" s="359"/>
      <c r="G25" s="300"/>
    </row>
    <row r="26" spans="1:8" ht="13.5" customHeight="1">
      <c r="A26" s="553" t="s">
        <v>236</v>
      </c>
      <c r="B26" s="553"/>
      <c r="C26" s="553"/>
      <c r="D26" s="553"/>
      <c r="E26" s="553"/>
      <c r="F26" s="553"/>
      <c r="G26" s="553"/>
    </row>
    <row r="27" spans="1:8">
      <c r="A27" s="47"/>
      <c r="B27" s="47"/>
      <c r="C27" s="47"/>
      <c r="D27" s="47"/>
      <c r="E27" s="47"/>
      <c r="F27" s="47"/>
      <c r="G27" s="48"/>
    </row>
    <row r="28" spans="1:8">
      <c r="A28" s="3"/>
      <c r="B28" s="3"/>
      <c r="C28" s="3"/>
      <c r="D28" s="3"/>
      <c r="E28" s="3"/>
      <c r="F28" s="3"/>
      <c r="G28" s="16"/>
    </row>
  </sheetData>
  <mergeCells count="24">
    <mergeCell ref="A6:B6"/>
    <mergeCell ref="A1:G1"/>
    <mergeCell ref="A2:G2"/>
    <mergeCell ref="A4:B4"/>
    <mergeCell ref="F4:G4"/>
    <mergeCell ref="A5:B5"/>
    <mergeCell ref="A14:B14"/>
    <mergeCell ref="A7:B7"/>
    <mergeCell ref="A8:B8"/>
    <mergeCell ref="A9:B9"/>
    <mergeCell ref="A10:B10"/>
    <mergeCell ref="A11:B11"/>
    <mergeCell ref="A13:B13"/>
    <mergeCell ref="A16:B16"/>
    <mergeCell ref="A15:B15"/>
    <mergeCell ref="A21:B21"/>
    <mergeCell ref="A20:B20"/>
    <mergeCell ref="A17:B17"/>
    <mergeCell ref="A26:G26"/>
    <mergeCell ref="A23:B23"/>
    <mergeCell ref="A18:B18"/>
    <mergeCell ref="A22:B22"/>
    <mergeCell ref="A19:B19"/>
    <mergeCell ref="A24:B2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H26"/>
  <sheetViews>
    <sheetView topLeftCell="A4" workbookViewId="0">
      <selection activeCell="B14" sqref="B14:H22"/>
    </sheetView>
  </sheetViews>
  <sheetFormatPr defaultRowHeight="13.5"/>
  <cols>
    <col min="1" max="1" width="11.44140625" customWidth="1"/>
    <col min="2" max="2" width="10.5546875" customWidth="1"/>
    <col min="3" max="3" width="7.77734375" customWidth="1"/>
    <col min="4" max="4" width="12.21875" customWidth="1"/>
    <col min="5" max="5" width="7.5546875" customWidth="1"/>
    <col min="6" max="6" width="7.77734375" customWidth="1"/>
    <col min="8" max="8" width="7.5546875" customWidth="1"/>
  </cols>
  <sheetData>
    <row r="1" spans="1:8" ht="22.5">
      <c r="A1" s="400" t="s">
        <v>172</v>
      </c>
      <c r="B1" s="400"/>
      <c r="C1" s="400"/>
      <c r="D1" s="400"/>
      <c r="E1" s="400"/>
      <c r="F1" s="400"/>
      <c r="G1" s="400"/>
      <c r="H1" s="400"/>
    </row>
    <row r="2" spans="1:8" ht="22.5">
      <c r="A2" s="400" t="s">
        <v>173</v>
      </c>
      <c r="B2" s="400"/>
      <c r="C2" s="400"/>
      <c r="D2" s="400"/>
      <c r="E2" s="400"/>
      <c r="F2" s="400"/>
      <c r="G2" s="400"/>
      <c r="H2" s="400"/>
    </row>
    <row r="3" spans="1:8" ht="22.5">
      <c r="A3" s="2"/>
    </row>
    <row r="4" spans="1:8" ht="17.25" thickBot="1">
      <c r="A4" s="12" t="s">
        <v>6</v>
      </c>
      <c r="B4" s="12"/>
      <c r="C4" s="12"/>
      <c r="D4" s="12"/>
      <c r="E4" s="7"/>
      <c r="F4" s="12"/>
      <c r="G4" s="12"/>
      <c r="H4" s="201" t="s">
        <v>7</v>
      </c>
    </row>
    <row r="5" spans="1:8" ht="21" customHeight="1">
      <c r="A5" s="199" t="s">
        <v>3</v>
      </c>
      <c r="B5" s="13" t="s">
        <v>8</v>
      </c>
      <c r="C5" s="414" t="s">
        <v>174</v>
      </c>
      <c r="D5" s="415"/>
      <c r="E5" s="415"/>
      <c r="F5" s="414" t="s">
        <v>175</v>
      </c>
      <c r="G5" s="415"/>
      <c r="H5" s="415"/>
    </row>
    <row r="6" spans="1:8" ht="16.5" customHeight="1">
      <c r="A6" s="421" t="s">
        <v>5</v>
      </c>
      <c r="B6" s="574" t="s">
        <v>9</v>
      </c>
      <c r="C6" s="576"/>
      <c r="D6" s="18" t="s">
        <v>10</v>
      </c>
      <c r="E6" s="17" t="s">
        <v>12</v>
      </c>
      <c r="F6" s="576"/>
      <c r="G6" s="18" t="s">
        <v>14</v>
      </c>
      <c r="H6" s="17" t="s">
        <v>16</v>
      </c>
    </row>
    <row r="7" spans="1:8" ht="15.75" customHeight="1">
      <c r="A7" s="573"/>
      <c r="B7" s="575"/>
      <c r="C7" s="577"/>
      <c r="D7" s="14" t="s">
        <v>11</v>
      </c>
      <c r="E7" s="22" t="s">
        <v>13</v>
      </c>
      <c r="F7" s="577"/>
      <c r="G7" s="209" t="s">
        <v>15</v>
      </c>
      <c r="H7" s="22" t="s">
        <v>17</v>
      </c>
    </row>
    <row r="8" spans="1:8" ht="32.25" customHeight="1">
      <c r="A8" s="210">
        <v>2017</v>
      </c>
      <c r="B8" s="198" t="s">
        <v>19</v>
      </c>
      <c r="C8" s="85">
        <v>5</v>
      </c>
      <c r="D8" s="85">
        <v>5</v>
      </c>
      <c r="E8" s="85" t="s">
        <v>19</v>
      </c>
      <c r="F8" s="85">
        <v>7</v>
      </c>
      <c r="G8" s="85">
        <v>2</v>
      </c>
      <c r="H8" s="85">
        <v>5</v>
      </c>
    </row>
    <row r="9" spans="1:8" s="5" customFormat="1" ht="32.25" customHeight="1">
      <c r="A9" s="210">
        <v>2018</v>
      </c>
      <c r="B9" s="198" t="s">
        <v>19</v>
      </c>
      <c r="C9" s="200">
        <v>5</v>
      </c>
      <c r="D9" s="200">
        <v>5</v>
      </c>
      <c r="E9" s="200" t="s">
        <v>19</v>
      </c>
      <c r="F9" s="200">
        <v>7</v>
      </c>
      <c r="G9" s="200">
        <v>2</v>
      </c>
      <c r="H9" s="200">
        <v>5</v>
      </c>
    </row>
    <row r="10" spans="1:8" s="5" customFormat="1" ht="32.25" customHeight="1">
      <c r="A10" s="210">
        <v>2019</v>
      </c>
      <c r="B10" s="198" t="s">
        <v>19</v>
      </c>
      <c r="C10" s="15">
        <v>5</v>
      </c>
      <c r="D10" s="15">
        <v>5</v>
      </c>
      <c r="E10" s="200" t="s">
        <v>19</v>
      </c>
      <c r="F10" s="15">
        <v>7</v>
      </c>
      <c r="G10" s="15">
        <v>2</v>
      </c>
      <c r="H10" s="15">
        <v>5</v>
      </c>
    </row>
    <row r="11" spans="1:8" ht="32.25" customHeight="1">
      <c r="A11" s="210">
        <v>2020</v>
      </c>
      <c r="B11" s="198" t="s">
        <v>19</v>
      </c>
      <c r="C11" s="15">
        <v>5</v>
      </c>
      <c r="D11" s="15">
        <v>5</v>
      </c>
      <c r="E11" s="200" t="s">
        <v>19</v>
      </c>
      <c r="F11" s="15">
        <v>7</v>
      </c>
      <c r="G11" s="15">
        <v>2</v>
      </c>
      <c r="H11" s="15">
        <v>5</v>
      </c>
    </row>
    <row r="12" spans="1:8" ht="32.25" customHeight="1">
      <c r="A12" s="245">
        <v>2021</v>
      </c>
      <c r="B12" s="284" t="s">
        <v>338</v>
      </c>
      <c r="C12" s="285">
        <f>SUM(C14:C22)</f>
        <v>5</v>
      </c>
      <c r="D12" s="285">
        <f>SUM(D14:D22)</f>
        <v>5</v>
      </c>
      <c r="E12" s="285" t="s">
        <v>339</v>
      </c>
      <c r="F12" s="285">
        <f>SUM(F14:F22)</f>
        <v>7</v>
      </c>
      <c r="G12" s="285">
        <f>SUM(G14:G22)</f>
        <v>2</v>
      </c>
      <c r="H12" s="285">
        <f>SUM(H14:H22)</f>
        <v>5</v>
      </c>
    </row>
    <row r="13" spans="1:8">
      <c r="A13" s="248"/>
      <c r="B13" s="274"/>
      <c r="C13" s="275"/>
      <c r="D13" s="275"/>
      <c r="E13" s="278"/>
      <c r="F13" s="275"/>
      <c r="G13" s="275"/>
      <c r="H13" s="275"/>
    </row>
    <row r="14" spans="1:8" ht="33.75" customHeight="1">
      <c r="A14" s="333" t="s">
        <v>366</v>
      </c>
      <c r="B14" s="330" t="s">
        <v>338</v>
      </c>
      <c r="C14" s="329" t="s">
        <v>339</v>
      </c>
      <c r="D14" s="329" t="s">
        <v>338</v>
      </c>
      <c r="E14" s="329" t="s">
        <v>338</v>
      </c>
      <c r="F14" s="329">
        <f>SUM(G14:H14)</f>
        <v>1</v>
      </c>
      <c r="G14" s="329">
        <v>1</v>
      </c>
      <c r="H14" s="329" t="s">
        <v>338</v>
      </c>
    </row>
    <row r="15" spans="1:8" ht="33.75" customHeight="1">
      <c r="A15" s="333" t="s">
        <v>367</v>
      </c>
      <c r="B15" s="330" t="s">
        <v>338</v>
      </c>
      <c r="C15" s="329" t="s">
        <v>339</v>
      </c>
      <c r="D15" s="329" t="s">
        <v>338</v>
      </c>
      <c r="E15" s="329" t="s">
        <v>338</v>
      </c>
      <c r="F15" s="329" t="s">
        <v>339</v>
      </c>
      <c r="G15" s="329" t="s">
        <v>338</v>
      </c>
      <c r="H15" s="329" t="s">
        <v>338</v>
      </c>
    </row>
    <row r="16" spans="1:8" ht="33.75" customHeight="1">
      <c r="A16" s="333" t="s">
        <v>368</v>
      </c>
      <c r="B16" s="330" t="s">
        <v>338</v>
      </c>
      <c r="C16" s="329" t="s">
        <v>339</v>
      </c>
      <c r="D16" s="329" t="s">
        <v>338</v>
      </c>
      <c r="E16" s="329" t="s">
        <v>338</v>
      </c>
      <c r="F16" s="329" t="s">
        <v>339</v>
      </c>
      <c r="G16" s="329" t="s">
        <v>338</v>
      </c>
      <c r="H16" s="329" t="s">
        <v>338</v>
      </c>
    </row>
    <row r="17" spans="1:8" ht="33.75" customHeight="1">
      <c r="A17" s="333" t="s">
        <v>369</v>
      </c>
      <c r="B17" s="330" t="s">
        <v>338</v>
      </c>
      <c r="C17" s="329">
        <f>SUM(D17:E17)</f>
        <v>3</v>
      </c>
      <c r="D17" s="329">
        <v>3</v>
      </c>
      <c r="E17" s="329" t="s">
        <v>338</v>
      </c>
      <c r="F17" s="329">
        <f>SUM(G17:H17)</f>
        <v>4</v>
      </c>
      <c r="G17" s="329" t="s">
        <v>338</v>
      </c>
      <c r="H17" s="329">
        <v>4</v>
      </c>
    </row>
    <row r="18" spans="1:8" ht="33.75" customHeight="1">
      <c r="A18" s="333" t="s">
        <v>370</v>
      </c>
      <c r="B18" s="330" t="s">
        <v>338</v>
      </c>
      <c r="C18" s="329" t="s">
        <v>339</v>
      </c>
      <c r="D18" s="329" t="s">
        <v>338</v>
      </c>
      <c r="E18" s="329" t="s">
        <v>338</v>
      </c>
      <c r="F18" s="329" t="s">
        <v>339</v>
      </c>
      <c r="G18" s="329" t="s">
        <v>338</v>
      </c>
      <c r="H18" s="329" t="s">
        <v>338</v>
      </c>
    </row>
    <row r="19" spans="1:8" ht="33.75" customHeight="1">
      <c r="A19" s="333" t="s">
        <v>371</v>
      </c>
      <c r="B19" s="330" t="s">
        <v>338</v>
      </c>
      <c r="C19" s="329" t="s">
        <v>339</v>
      </c>
      <c r="D19" s="329" t="s">
        <v>338</v>
      </c>
      <c r="E19" s="329" t="s">
        <v>338</v>
      </c>
      <c r="F19" s="329" t="s">
        <v>339</v>
      </c>
      <c r="G19" s="329" t="s">
        <v>338</v>
      </c>
      <c r="H19" s="329" t="s">
        <v>338</v>
      </c>
    </row>
    <row r="20" spans="1:8" ht="33.75" customHeight="1">
      <c r="A20" s="333" t="s">
        <v>372</v>
      </c>
      <c r="B20" s="330" t="s">
        <v>338</v>
      </c>
      <c r="C20" s="329" t="s">
        <v>339</v>
      </c>
      <c r="D20" s="329" t="s">
        <v>338</v>
      </c>
      <c r="E20" s="329" t="s">
        <v>338</v>
      </c>
      <c r="F20" s="329" t="s">
        <v>339</v>
      </c>
      <c r="G20" s="329" t="s">
        <v>338</v>
      </c>
      <c r="H20" s="329" t="s">
        <v>338</v>
      </c>
    </row>
    <row r="21" spans="1:8" ht="33.75" customHeight="1">
      <c r="A21" s="333" t="s">
        <v>373</v>
      </c>
      <c r="B21" s="330" t="s">
        <v>338</v>
      </c>
      <c r="C21" s="329">
        <f>SUM(D21:E21)</f>
        <v>1</v>
      </c>
      <c r="D21" s="329">
        <v>1</v>
      </c>
      <c r="E21" s="329" t="s">
        <v>338</v>
      </c>
      <c r="F21" s="329">
        <f>SUM(G21:H21)</f>
        <v>1</v>
      </c>
      <c r="G21" s="329">
        <v>1</v>
      </c>
      <c r="H21" s="329" t="s">
        <v>338</v>
      </c>
    </row>
    <row r="22" spans="1:8" ht="33.75" customHeight="1" thickBot="1">
      <c r="A22" s="340" t="s">
        <v>374</v>
      </c>
      <c r="B22" s="357" t="s">
        <v>338</v>
      </c>
      <c r="C22" s="358">
        <f>SUM(D22:E22)</f>
        <v>1</v>
      </c>
      <c r="D22" s="363">
        <v>1</v>
      </c>
      <c r="E22" s="358" t="s">
        <v>338</v>
      </c>
      <c r="F22" s="358">
        <f>SUM(G22:H22)</f>
        <v>1</v>
      </c>
      <c r="G22" s="358" t="s">
        <v>338</v>
      </c>
      <c r="H22" s="363">
        <v>1</v>
      </c>
    </row>
    <row r="23" spans="1:8">
      <c r="A23" s="362"/>
      <c r="B23" s="88"/>
      <c r="C23" s="88"/>
      <c r="D23" s="88"/>
      <c r="E23" s="88"/>
      <c r="F23" s="88"/>
      <c r="G23" s="88"/>
      <c r="H23" s="88"/>
    </row>
    <row r="24" spans="1:8" ht="13.5" customHeight="1">
      <c r="A24" s="571" t="s">
        <v>248</v>
      </c>
      <c r="B24" s="571"/>
      <c r="C24" s="9"/>
      <c r="D24" s="9"/>
      <c r="E24" s="572" t="s">
        <v>249</v>
      </c>
      <c r="F24" s="572"/>
      <c r="G24" s="572"/>
      <c r="H24" s="572"/>
    </row>
    <row r="25" spans="1:8">
      <c r="A25" s="3"/>
      <c r="B25" s="3"/>
      <c r="C25" s="3"/>
      <c r="D25" s="3"/>
      <c r="E25" s="3"/>
      <c r="F25" s="16"/>
      <c r="G25" s="16"/>
      <c r="H25" s="16"/>
    </row>
    <row r="26" spans="1:8">
      <c r="A26" s="3"/>
      <c r="B26" s="3"/>
      <c r="C26" s="3"/>
      <c r="D26" s="3"/>
      <c r="E26" s="3"/>
      <c r="F26" s="16"/>
      <c r="G26" s="16"/>
      <c r="H26" s="16"/>
    </row>
  </sheetData>
  <mergeCells count="10">
    <mergeCell ref="A24:B24"/>
    <mergeCell ref="E24:H24"/>
    <mergeCell ref="A1:H1"/>
    <mergeCell ref="A2:H2"/>
    <mergeCell ref="C5:E5"/>
    <mergeCell ref="F5:H5"/>
    <mergeCell ref="A6:A7"/>
    <mergeCell ref="B6:B7"/>
    <mergeCell ref="C6:C7"/>
    <mergeCell ref="F6:F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0000"/>
  </sheetPr>
  <dimension ref="A1:Q27"/>
  <sheetViews>
    <sheetView topLeftCell="A10" zoomScaleNormal="100" workbookViewId="0">
      <selection activeCell="K23" sqref="K23:Q23"/>
    </sheetView>
  </sheetViews>
  <sheetFormatPr defaultRowHeight="13.5"/>
  <cols>
    <col min="1" max="1" width="8.44140625" customWidth="1"/>
    <col min="2" max="5" width="8.33203125" customWidth="1"/>
    <col min="6" max="9" width="8.21875" customWidth="1"/>
    <col min="10" max="10" width="9.21875" customWidth="1"/>
    <col min="11" max="14" width="9.33203125" customWidth="1"/>
    <col min="15" max="15" width="9.44140625" customWidth="1"/>
    <col min="16" max="16" width="8.88671875" customWidth="1"/>
    <col min="17" max="17" width="10.109375" customWidth="1"/>
  </cols>
  <sheetData>
    <row r="1" spans="1:17" ht="30" customHeight="1">
      <c r="A1" s="400" t="s">
        <v>246</v>
      </c>
      <c r="B1" s="400"/>
      <c r="C1" s="400"/>
      <c r="D1" s="400"/>
      <c r="E1" s="400"/>
      <c r="F1" s="400"/>
      <c r="G1" s="400"/>
      <c r="H1" s="400"/>
      <c r="I1" s="400"/>
      <c r="J1" s="383" t="s">
        <v>250</v>
      </c>
      <c r="K1" s="383"/>
      <c r="L1" s="383"/>
      <c r="M1" s="383"/>
      <c r="N1" s="383"/>
      <c r="O1" s="383"/>
      <c r="P1" s="383"/>
      <c r="Q1" s="383"/>
    </row>
    <row r="2" spans="1:17" ht="30" customHeight="1">
      <c r="A2" s="606" t="s">
        <v>207</v>
      </c>
      <c r="B2" s="606"/>
      <c r="C2" s="606"/>
      <c r="D2" s="606"/>
      <c r="E2" s="606"/>
      <c r="F2" s="606"/>
      <c r="G2" s="606"/>
      <c r="H2" s="606"/>
      <c r="I2" s="606"/>
      <c r="J2" s="607" t="s">
        <v>245</v>
      </c>
      <c r="K2" s="607"/>
      <c r="L2" s="607"/>
      <c r="M2" s="607"/>
      <c r="N2" s="607"/>
      <c r="O2" s="607"/>
      <c r="P2" s="607"/>
      <c r="Q2" s="607"/>
    </row>
    <row r="3" spans="1:17" ht="22.5">
      <c r="A3" s="21"/>
      <c r="B3" s="21"/>
      <c r="C3" s="21"/>
      <c r="D3" s="21"/>
      <c r="E3" s="21"/>
      <c r="F3" s="21"/>
      <c r="G3" s="21"/>
      <c r="H3" s="21"/>
      <c r="I3" s="21"/>
      <c r="J3" s="106"/>
      <c r="K3" s="25"/>
      <c r="L3" s="25"/>
      <c r="M3" s="25"/>
      <c r="N3" s="25"/>
      <c r="O3" s="25"/>
      <c r="P3" s="25"/>
      <c r="Q3" s="25"/>
    </row>
    <row r="4" spans="1:17" ht="17.25" customHeight="1" thickBot="1">
      <c r="A4" s="12" t="s">
        <v>6</v>
      </c>
      <c r="B4" s="7"/>
      <c r="C4" s="7"/>
      <c r="D4" s="7"/>
      <c r="E4" s="7"/>
      <c r="F4" s="7"/>
      <c r="G4" s="7"/>
      <c r="H4" s="452" t="s">
        <v>116</v>
      </c>
      <c r="I4" s="452"/>
      <c r="J4" s="107" t="s">
        <v>6</v>
      </c>
      <c r="K4" s="7"/>
      <c r="L4" s="7"/>
      <c r="M4" s="7"/>
      <c r="N4" s="7"/>
      <c r="O4" s="569" t="s">
        <v>116</v>
      </c>
      <c r="P4" s="569"/>
      <c r="Q4" s="569"/>
    </row>
    <row r="5" spans="1:17" ht="36" customHeight="1">
      <c r="A5" s="435" t="s">
        <v>117</v>
      </c>
      <c r="B5" s="591" t="s">
        <v>118</v>
      </c>
      <c r="C5" s="591"/>
      <c r="D5" s="591"/>
      <c r="E5" s="591"/>
      <c r="F5" s="588" t="s">
        <v>119</v>
      </c>
      <c r="G5" s="589"/>
      <c r="H5" s="589"/>
      <c r="I5" s="589"/>
      <c r="J5" s="604" t="s">
        <v>117</v>
      </c>
      <c r="K5" s="605" t="s">
        <v>120</v>
      </c>
      <c r="L5" s="590" t="s">
        <v>121</v>
      </c>
      <c r="M5" s="591"/>
      <c r="N5" s="591"/>
      <c r="O5" s="602" t="s">
        <v>122</v>
      </c>
      <c r="P5" s="603"/>
      <c r="Q5" s="603"/>
    </row>
    <row r="6" spans="1:17" ht="29.25" customHeight="1">
      <c r="A6" s="585"/>
      <c r="B6" s="584" t="s">
        <v>123</v>
      </c>
      <c r="C6" s="584" t="s">
        <v>124</v>
      </c>
      <c r="D6" s="584" t="s">
        <v>125</v>
      </c>
      <c r="E6" s="584" t="s">
        <v>167</v>
      </c>
      <c r="F6" s="584" t="s">
        <v>126</v>
      </c>
      <c r="G6" s="597"/>
      <c r="H6" s="597"/>
      <c r="I6" s="580" t="s">
        <v>187</v>
      </c>
      <c r="J6" s="564"/>
      <c r="K6" s="582"/>
      <c r="L6" s="592" t="s">
        <v>127</v>
      </c>
      <c r="M6" s="584" t="s">
        <v>128</v>
      </c>
      <c r="N6" s="584" t="s">
        <v>129</v>
      </c>
      <c r="O6" s="594" t="s">
        <v>130</v>
      </c>
      <c r="P6" s="581" t="s">
        <v>208</v>
      </c>
      <c r="Q6" s="594" t="s">
        <v>209</v>
      </c>
    </row>
    <row r="7" spans="1:17" ht="29.25" customHeight="1">
      <c r="A7" s="585" t="s">
        <v>131</v>
      </c>
      <c r="B7" s="597"/>
      <c r="C7" s="597"/>
      <c r="D7" s="597"/>
      <c r="E7" s="597"/>
      <c r="F7" s="584" t="s">
        <v>132</v>
      </c>
      <c r="G7" s="581" t="s">
        <v>133</v>
      </c>
      <c r="H7" s="598" t="s">
        <v>255</v>
      </c>
      <c r="I7" s="580"/>
      <c r="J7" s="600" t="s">
        <v>131</v>
      </c>
      <c r="K7" s="582"/>
      <c r="L7" s="592"/>
      <c r="M7" s="584"/>
      <c r="N7" s="584"/>
      <c r="O7" s="595"/>
      <c r="P7" s="582"/>
      <c r="Q7" s="595"/>
    </row>
    <row r="8" spans="1:17" ht="29.25" customHeight="1">
      <c r="A8" s="469"/>
      <c r="B8" s="597"/>
      <c r="C8" s="597"/>
      <c r="D8" s="597"/>
      <c r="E8" s="597"/>
      <c r="F8" s="597"/>
      <c r="G8" s="583"/>
      <c r="H8" s="599"/>
      <c r="I8" s="580"/>
      <c r="J8" s="601"/>
      <c r="K8" s="583"/>
      <c r="L8" s="592"/>
      <c r="M8" s="584"/>
      <c r="N8" s="584"/>
      <c r="O8" s="596"/>
      <c r="P8" s="583"/>
      <c r="Q8" s="596"/>
    </row>
    <row r="9" spans="1:17" ht="30.75" customHeight="1">
      <c r="A9" s="86">
        <v>2017</v>
      </c>
      <c r="B9" s="207">
        <v>22</v>
      </c>
      <c r="C9" s="207">
        <v>149</v>
      </c>
      <c r="D9" s="207">
        <v>69</v>
      </c>
      <c r="E9" s="207">
        <v>60</v>
      </c>
      <c r="F9" s="207" t="s">
        <v>19</v>
      </c>
      <c r="G9" s="207">
        <v>8</v>
      </c>
      <c r="H9" s="207">
        <v>2</v>
      </c>
      <c r="I9" s="207" t="s">
        <v>19</v>
      </c>
      <c r="J9" s="69">
        <v>2017</v>
      </c>
      <c r="K9" s="208" t="s">
        <v>19</v>
      </c>
      <c r="L9" s="208" t="s">
        <v>19</v>
      </c>
      <c r="M9" s="208">
        <v>1</v>
      </c>
      <c r="N9" s="208">
        <v>9</v>
      </c>
      <c r="O9" s="158" t="s">
        <v>19</v>
      </c>
      <c r="P9" s="158" t="s">
        <v>19</v>
      </c>
      <c r="Q9" s="158" t="s">
        <v>19</v>
      </c>
    </row>
    <row r="10" spans="1:17" ht="30.75" customHeight="1">
      <c r="A10" s="86">
        <v>2018</v>
      </c>
      <c r="B10" s="207">
        <v>27</v>
      </c>
      <c r="C10" s="207">
        <v>143</v>
      </c>
      <c r="D10" s="207">
        <v>61</v>
      </c>
      <c r="E10" s="207">
        <v>56</v>
      </c>
      <c r="F10" s="207" t="s">
        <v>19</v>
      </c>
      <c r="G10" s="207">
        <v>8</v>
      </c>
      <c r="H10" s="207">
        <v>2</v>
      </c>
      <c r="I10" s="207" t="s">
        <v>19</v>
      </c>
      <c r="J10" s="211">
        <v>2018</v>
      </c>
      <c r="K10" s="190" t="s">
        <v>19</v>
      </c>
      <c r="L10" s="190" t="s">
        <v>19</v>
      </c>
      <c r="M10" s="190" t="s">
        <v>19</v>
      </c>
      <c r="N10" s="190">
        <v>1</v>
      </c>
      <c r="O10" s="190" t="s">
        <v>19</v>
      </c>
      <c r="P10" s="190" t="s">
        <v>19</v>
      </c>
      <c r="Q10" s="190" t="s">
        <v>19</v>
      </c>
    </row>
    <row r="11" spans="1:17" ht="30.75" customHeight="1">
      <c r="A11" s="86">
        <v>2019</v>
      </c>
      <c r="B11" s="207">
        <v>28</v>
      </c>
      <c r="C11" s="207">
        <v>126</v>
      </c>
      <c r="D11" s="207">
        <v>59</v>
      </c>
      <c r="E11" s="207">
        <v>50</v>
      </c>
      <c r="F11" s="207" t="s">
        <v>19</v>
      </c>
      <c r="G11" s="207">
        <v>8</v>
      </c>
      <c r="H11" s="207">
        <v>3</v>
      </c>
      <c r="I11" s="207" t="s">
        <v>19</v>
      </c>
      <c r="J11" s="211">
        <v>2019</v>
      </c>
      <c r="K11" s="190" t="s">
        <v>19</v>
      </c>
      <c r="L11" s="190" t="s">
        <v>19</v>
      </c>
      <c r="M11" s="190">
        <v>1</v>
      </c>
      <c r="N11" s="190">
        <v>4</v>
      </c>
      <c r="O11" s="190" t="s">
        <v>19</v>
      </c>
      <c r="P11" s="190" t="s">
        <v>19</v>
      </c>
      <c r="Q11" s="190" t="s">
        <v>19</v>
      </c>
    </row>
    <row r="12" spans="1:17" ht="30.75" customHeight="1">
      <c r="A12" s="211">
        <v>2020</v>
      </c>
      <c r="B12" s="190">
        <v>30</v>
      </c>
      <c r="C12" s="190">
        <v>117</v>
      </c>
      <c r="D12" s="190">
        <v>55</v>
      </c>
      <c r="E12" s="207">
        <v>47</v>
      </c>
      <c r="F12" s="207" t="s">
        <v>19</v>
      </c>
      <c r="G12" s="190">
        <v>8</v>
      </c>
      <c r="H12" s="190">
        <v>5</v>
      </c>
      <c r="I12" s="207" t="s">
        <v>19</v>
      </c>
      <c r="J12" s="211">
        <v>2020</v>
      </c>
      <c r="K12" s="190" t="s">
        <v>19</v>
      </c>
      <c r="L12" s="190" t="s">
        <v>19</v>
      </c>
      <c r="M12" s="190" t="s">
        <v>19</v>
      </c>
      <c r="N12" s="190">
        <v>4</v>
      </c>
      <c r="O12" s="190" t="s">
        <v>19</v>
      </c>
      <c r="P12" s="190" t="s">
        <v>19</v>
      </c>
      <c r="Q12" s="190" t="s">
        <v>19</v>
      </c>
    </row>
    <row r="13" spans="1:17" ht="30.75" customHeight="1" thickBot="1">
      <c r="A13" s="286">
        <v>2021</v>
      </c>
      <c r="B13" s="287">
        <v>32</v>
      </c>
      <c r="C13" s="287" t="s">
        <v>343</v>
      </c>
      <c r="D13" s="287">
        <v>46</v>
      </c>
      <c r="E13" s="287">
        <v>96</v>
      </c>
      <c r="F13" s="288" t="s">
        <v>343</v>
      </c>
      <c r="G13" s="289">
        <v>8</v>
      </c>
      <c r="H13" s="289">
        <v>5</v>
      </c>
      <c r="I13" s="288" t="s">
        <v>343</v>
      </c>
      <c r="J13" s="286">
        <v>2021</v>
      </c>
      <c r="K13" s="287" t="s">
        <v>343</v>
      </c>
      <c r="L13" s="287" t="s">
        <v>343</v>
      </c>
      <c r="M13" s="290" t="s">
        <v>343</v>
      </c>
      <c r="N13" s="287">
        <v>4</v>
      </c>
      <c r="O13" s="287" t="s">
        <v>343</v>
      </c>
      <c r="P13" s="287" t="s">
        <v>343</v>
      </c>
      <c r="Q13" s="287" t="s">
        <v>343</v>
      </c>
    </row>
    <row r="14" spans="1:17" ht="35.25" customHeight="1" thickBo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40.5" customHeight="1">
      <c r="A15" s="435" t="s">
        <v>117</v>
      </c>
      <c r="B15" s="588" t="s">
        <v>177</v>
      </c>
      <c r="C15" s="589"/>
      <c r="D15" s="589"/>
      <c r="E15" s="589"/>
      <c r="F15" s="589"/>
      <c r="G15" s="590"/>
      <c r="H15" s="591" t="s">
        <v>134</v>
      </c>
      <c r="I15" s="588"/>
      <c r="J15" s="435" t="s">
        <v>117</v>
      </c>
      <c r="K15" s="589" t="s">
        <v>178</v>
      </c>
      <c r="L15" s="589"/>
      <c r="M15" s="589"/>
      <c r="N15" s="589"/>
      <c r="O15" s="589"/>
      <c r="P15" s="589"/>
      <c r="Q15" s="589"/>
    </row>
    <row r="16" spans="1:17" ht="29.25" customHeight="1">
      <c r="A16" s="585"/>
      <c r="B16" s="592" t="s">
        <v>135</v>
      </c>
      <c r="C16" s="594" t="s">
        <v>136</v>
      </c>
      <c r="D16" s="584" t="s">
        <v>137</v>
      </c>
      <c r="E16" s="584" t="s">
        <v>138</v>
      </c>
      <c r="F16" s="584" t="s">
        <v>139</v>
      </c>
      <c r="G16" s="586" t="s">
        <v>253</v>
      </c>
      <c r="H16" s="584" t="s">
        <v>140</v>
      </c>
      <c r="I16" s="580" t="s">
        <v>141</v>
      </c>
      <c r="J16" s="585"/>
      <c r="K16" s="584" t="s">
        <v>142</v>
      </c>
      <c r="L16" s="584" t="s">
        <v>143</v>
      </c>
      <c r="M16" s="584" t="s">
        <v>144</v>
      </c>
      <c r="N16" s="580" t="s">
        <v>145</v>
      </c>
      <c r="O16" s="580" t="s">
        <v>146</v>
      </c>
      <c r="P16" s="581" t="s">
        <v>176</v>
      </c>
      <c r="Q16" s="580" t="s">
        <v>254</v>
      </c>
    </row>
    <row r="17" spans="1:17" ht="29.25" customHeight="1">
      <c r="A17" s="585" t="s">
        <v>131</v>
      </c>
      <c r="B17" s="593"/>
      <c r="C17" s="595"/>
      <c r="D17" s="597"/>
      <c r="E17" s="597"/>
      <c r="F17" s="597"/>
      <c r="G17" s="587"/>
      <c r="H17" s="584"/>
      <c r="I17" s="580"/>
      <c r="J17" s="585" t="s">
        <v>131</v>
      </c>
      <c r="K17" s="584"/>
      <c r="L17" s="584"/>
      <c r="M17" s="584"/>
      <c r="N17" s="580"/>
      <c r="O17" s="580"/>
      <c r="P17" s="582"/>
      <c r="Q17" s="580"/>
    </row>
    <row r="18" spans="1:17" ht="29.25" customHeight="1">
      <c r="A18" s="469"/>
      <c r="B18" s="593"/>
      <c r="C18" s="596"/>
      <c r="D18" s="597"/>
      <c r="E18" s="597"/>
      <c r="F18" s="597"/>
      <c r="G18" s="587"/>
      <c r="H18" s="584"/>
      <c r="I18" s="580"/>
      <c r="J18" s="469"/>
      <c r="K18" s="584"/>
      <c r="L18" s="584"/>
      <c r="M18" s="584"/>
      <c r="N18" s="580"/>
      <c r="O18" s="580"/>
      <c r="P18" s="583"/>
      <c r="Q18" s="580"/>
    </row>
    <row r="19" spans="1:17" ht="28.5" customHeight="1">
      <c r="A19" s="86">
        <v>2017</v>
      </c>
      <c r="B19" s="208" t="s">
        <v>19</v>
      </c>
      <c r="C19" s="208" t="s">
        <v>19</v>
      </c>
      <c r="D19" s="208" t="s">
        <v>19</v>
      </c>
      <c r="E19" s="208">
        <v>1</v>
      </c>
      <c r="F19" s="208" t="s">
        <v>19</v>
      </c>
      <c r="G19" s="176">
        <v>4</v>
      </c>
      <c r="H19" s="190" t="s">
        <v>19</v>
      </c>
      <c r="I19" s="190">
        <v>3</v>
      </c>
      <c r="J19" s="86">
        <v>2017</v>
      </c>
      <c r="K19" s="208">
        <v>9</v>
      </c>
      <c r="L19" s="208" t="s">
        <v>19</v>
      </c>
      <c r="M19" s="208">
        <v>1</v>
      </c>
      <c r="N19" s="208" t="s">
        <v>19</v>
      </c>
      <c r="O19" s="208" t="s">
        <v>19</v>
      </c>
      <c r="P19" s="208" t="s">
        <v>19</v>
      </c>
      <c r="Q19" s="208">
        <v>3</v>
      </c>
    </row>
    <row r="20" spans="1:17" ht="28.5" customHeight="1">
      <c r="A20" s="86">
        <v>2018</v>
      </c>
      <c r="B20" s="208" t="s">
        <v>19</v>
      </c>
      <c r="C20" s="208" t="s">
        <v>19</v>
      </c>
      <c r="D20" s="208" t="s">
        <v>19</v>
      </c>
      <c r="E20" s="208">
        <v>2</v>
      </c>
      <c r="F20" s="208" t="s">
        <v>19</v>
      </c>
      <c r="G20" s="176">
        <v>4</v>
      </c>
      <c r="H20" s="190" t="s">
        <v>19</v>
      </c>
      <c r="I20" s="190">
        <v>3</v>
      </c>
      <c r="J20" s="86">
        <v>2018</v>
      </c>
      <c r="K20" s="208">
        <v>9</v>
      </c>
      <c r="L20" s="208" t="s">
        <v>19</v>
      </c>
      <c r="M20" s="208">
        <v>1</v>
      </c>
      <c r="N20" s="208" t="s">
        <v>19</v>
      </c>
      <c r="O20" s="208" t="s">
        <v>19</v>
      </c>
      <c r="P20" s="208" t="s">
        <v>19</v>
      </c>
      <c r="Q20" s="208">
        <v>4</v>
      </c>
    </row>
    <row r="21" spans="1:17" ht="28.5" customHeight="1">
      <c r="A21" s="86">
        <v>2019</v>
      </c>
      <c r="B21" s="157" t="s">
        <v>19</v>
      </c>
      <c r="C21" s="190" t="s">
        <v>19</v>
      </c>
      <c r="D21" s="190" t="s">
        <v>19</v>
      </c>
      <c r="E21" s="190">
        <v>2</v>
      </c>
      <c r="F21" s="190" t="s">
        <v>19</v>
      </c>
      <c r="G21" s="176">
        <v>8</v>
      </c>
      <c r="H21" s="190" t="s">
        <v>19</v>
      </c>
      <c r="I21" s="190">
        <v>3</v>
      </c>
      <c r="J21" s="86">
        <v>2019</v>
      </c>
      <c r="K21" s="190">
        <v>9</v>
      </c>
      <c r="L21" s="190" t="s">
        <v>19</v>
      </c>
      <c r="M21" s="190">
        <v>1</v>
      </c>
      <c r="N21" s="190" t="s">
        <v>19</v>
      </c>
      <c r="O21" s="190" t="s">
        <v>19</v>
      </c>
      <c r="P21" s="190" t="s">
        <v>19</v>
      </c>
      <c r="Q21" s="176">
        <v>4</v>
      </c>
    </row>
    <row r="22" spans="1:17" ht="28.5" customHeight="1">
      <c r="A22" s="86">
        <v>2020</v>
      </c>
      <c r="B22" s="190" t="s">
        <v>19</v>
      </c>
      <c r="C22" s="190" t="s">
        <v>19</v>
      </c>
      <c r="D22" s="190" t="s">
        <v>19</v>
      </c>
      <c r="E22" s="190">
        <v>2</v>
      </c>
      <c r="F22" s="190" t="s">
        <v>19</v>
      </c>
      <c r="G22" s="208">
        <v>7</v>
      </c>
      <c r="H22" s="190" t="s">
        <v>19</v>
      </c>
      <c r="I22" s="190">
        <v>3</v>
      </c>
      <c r="J22" s="63">
        <v>2020</v>
      </c>
      <c r="K22" s="50">
        <v>10</v>
      </c>
      <c r="L22" s="190" t="s">
        <v>19</v>
      </c>
      <c r="M22" s="50">
        <v>1</v>
      </c>
      <c r="N22" s="190" t="s">
        <v>19</v>
      </c>
      <c r="O22" s="190" t="s">
        <v>19</v>
      </c>
      <c r="P22" s="190" t="s">
        <v>19</v>
      </c>
      <c r="Q22" s="208">
        <v>4</v>
      </c>
    </row>
    <row r="23" spans="1:17" ht="28.5" customHeight="1" thickBot="1">
      <c r="A23" s="286">
        <v>2021</v>
      </c>
      <c r="B23" s="291" t="s">
        <v>343</v>
      </c>
      <c r="C23" s="291" t="s">
        <v>343</v>
      </c>
      <c r="D23" s="291" t="s">
        <v>343</v>
      </c>
      <c r="E23" s="287">
        <v>3</v>
      </c>
      <c r="F23" s="291" t="s">
        <v>343</v>
      </c>
      <c r="G23" s="287">
        <v>6</v>
      </c>
      <c r="H23" s="291" t="s">
        <v>343</v>
      </c>
      <c r="I23" s="287">
        <v>3</v>
      </c>
      <c r="J23" s="286">
        <v>2021</v>
      </c>
      <c r="K23" s="287">
        <v>10</v>
      </c>
      <c r="L23" s="291" t="s">
        <v>343</v>
      </c>
      <c r="M23" s="287">
        <v>1</v>
      </c>
      <c r="N23" s="291" t="s">
        <v>343</v>
      </c>
      <c r="O23" s="291" t="s">
        <v>343</v>
      </c>
      <c r="P23" s="291" t="s">
        <v>343</v>
      </c>
      <c r="Q23" s="287">
        <v>6</v>
      </c>
    </row>
    <row r="24" spans="1:17" ht="21" customHeight="1">
      <c r="A24" s="294" t="s">
        <v>344</v>
      </c>
      <c r="B24" s="50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ht="13.5" customHeight="1">
      <c r="A25" s="54" t="s">
        <v>333</v>
      </c>
      <c r="B25" s="54"/>
      <c r="C25" s="54"/>
      <c r="D25" s="25"/>
      <c r="E25" s="578" t="s">
        <v>170</v>
      </c>
      <c r="F25" s="578"/>
      <c r="G25" s="578"/>
      <c r="H25" s="578"/>
      <c r="I25" s="578"/>
      <c r="J25" s="579" t="s">
        <v>147</v>
      </c>
      <c r="K25" s="579"/>
      <c r="L25" s="579"/>
      <c r="M25" s="578" t="s">
        <v>169</v>
      </c>
      <c r="N25" s="578"/>
      <c r="O25" s="578"/>
      <c r="P25" s="578"/>
      <c r="Q25" s="578"/>
    </row>
    <row r="26" spans="1:17" ht="15.75">
      <c r="A26" s="293"/>
      <c r="B26" s="25"/>
      <c r="C26" s="25"/>
      <c r="D26" s="25"/>
      <c r="E26" s="578"/>
      <c r="F26" s="578"/>
      <c r="G26" s="578"/>
      <c r="H26" s="578"/>
      <c r="I26" s="578"/>
      <c r="J26" s="25"/>
      <c r="K26" s="25"/>
      <c r="L26" s="25"/>
      <c r="M26" s="578"/>
      <c r="N26" s="578"/>
      <c r="O26" s="578"/>
      <c r="P26" s="578"/>
      <c r="Q26" s="578"/>
    </row>
    <row r="27" spans="1:17">
      <c r="A27" s="25"/>
      <c r="B27" s="25"/>
      <c r="C27" s="25"/>
      <c r="D27" s="25"/>
      <c r="E27" s="578"/>
      <c r="F27" s="578"/>
      <c r="G27" s="578"/>
      <c r="H27" s="578"/>
      <c r="I27" s="578"/>
      <c r="J27" s="25"/>
      <c r="K27" s="25"/>
      <c r="L27" s="25"/>
      <c r="M27" s="578"/>
      <c r="N27" s="578"/>
      <c r="O27" s="578"/>
      <c r="P27" s="578"/>
      <c r="Q27" s="578"/>
    </row>
  </sheetData>
  <mergeCells count="55">
    <mergeCell ref="A1:I1"/>
    <mergeCell ref="J1:Q1"/>
    <mergeCell ref="A2:I2"/>
    <mergeCell ref="J2:Q2"/>
    <mergeCell ref="H4:I4"/>
    <mergeCell ref="O4:Q4"/>
    <mergeCell ref="I6:I8"/>
    <mergeCell ref="L6:L8"/>
    <mergeCell ref="M6:M8"/>
    <mergeCell ref="N6:N8"/>
    <mergeCell ref="F5:I5"/>
    <mergeCell ref="J5:J6"/>
    <mergeCell ref="K5:K8"/>
    <mergeCell ref="L5:N5"/>
    <mergeCell ref="O6:O8"/>
    <mergeCell ref="P6:P8"/>
    <mergeCell ref="Q6:Q8"/>
    <mergeCell ref="A7:A8"/>
    <mergeCell ref="F7:F8"/>
    <mergeCell ref="G7:G8"/>
    <mergeCell ref="H7:H8"/>
    <mergeCell ref="J7:J8"/>
    <mergeCell ref="A5:A6"/>
    <mergeCell ref="B5:E5"/>
    <mergeCell ref="O5:Q5"/>
    <mergeCell ref="B6:B8"/>
    <mergeCell ref="C6:C8"/>
    <mergeCell ref="D6:D8"/>
    <mergeCell ref="E6:E8"/>
    <mergeCell ref="F6:H6"/>
    <mergeCell ref="K15:Q15"/>
    <mergeCell ref="B16:B18"/>
    <mergeCell ref="C16:C18"/>
    <mergeCell ref="D16:D18"/>
    <mergeCell ref="E16:E18"/>
    <mergeCell ref="F16:F18"/>
    <mergeCell ref="A17:A18"/>
    <mergeCell ref="J17:J18"/>
    <mergeCell ref="G16:G18"/>
    <mergeCell ref="H16:H18"/>
    <mergeCell ref="I16:I18"/>
    <mergeCell ref="A15:A16"/>
    <mergeCell ref="B15:G15"/>
    <mergeCell ref="H15:I15"/>
    <mergeCell ref="J15:J16"/>
    <mergeCell ref="E25:I27"/>
    <mergeCell ref="J25:L25"/>
    <mergeCell ref="M25:Q27"/>
    <mergeCell ref="N16:N18"/>
    <mergeCell ref="O16:O18"/>
    <mergeCell ref="P16:P18"/>
    <mergeCell ref="Q16:Q18"/>
    <mergeCell ref="L16:L18"/>
    <mergeCell ref="M16:M18"/>
    <mergeCell ref="K16:K18"/>
  </mergeCells>
  <phoneticPr fontId="4" type="noConversion"/>
  <pageMargins left="0.7" right="0.6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3</vt:i4>
      </vt:variant>
    </vt:vector>
  </HeadingPairs>
  <TitlesOfParts>
    <vt:vector size="12" baseType="lpstr">
      <vt:lpstr>1.사업체총괄</vt:lpstr>
      <vt:lpstr>2.종사자수</vt:lpstr>
      <vt:lpstr>3.사업체현황</vt:lpstr>
      <vt:lpstr>4.광업및제조업</vt:lpstr>
      <vt:lpstr>5.유통업체</vt:lpstr>
      <vt:lpstr>6.금융기관</vt:lpstr>
      <vt:lpstr>7.새마을금고</vt:lpstr>
      <vt:lpstr>8.석유판매업소 </vt:lpstr>
      <vt:lpstr>9.관광사업체 등록</vt:lpstr>
      <vt:lpstr>'2.종사자수'!Print_Area</vt:lpstr>
      <vt:lpstr>'5.유통업체'!Print_Area</vt:lpstr>
      <vt:lpstr>'9.관광사업체 등록'!Print_Area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2022-11-22T01:44:12Z</cp:lastPrinted>
  <dcterms:created xsi:type="dcterms:W3CDTF">2009-10-22T01:24:10Z</dcterms:created>
  <dcterms:modified xsi:type="dcterms:W3CDTF">2023-06-10T22:35:41Z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