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0" yWindow="-300" windowWidth="14895" windowHeight="12885" tabRatio="648" activeTab="3"/>
  </bookViews>
  <sheets>
    <sheet name="1.인구추이" sheetId="76" r:id="rId1"/>
    <sheet name="2.구군별인구" sheetId="78" r:id="rId2"/>
    <sheet name="3.동별인구" sheetId="80" r:id="rId3"/>
    <sheet name="4.연령인구" sheetId="56" r:id="rId4"/>
    <sheet name="5.인구동태" sheetId="70" r:id="rId5"/>
    <sheet name="6.인구이동 " sheetId="77" r:id="rId6"/>
    <sheet name="7.외국인 등록현황" sheetId="72" r:id="rId7"/>
    <sheet name="8.다문화 가구 및 가구원" sheetId="79" r:id="rId8"/>
  </sheets>
  <externalReferences>
    <externalReference r:id="rId9"/>
  </externalReferences>
  <definedNames>
    <definedName name="_xlnm.Database" localSheetId="2">#REF!</definedName>
    <definedName name="_xlnm.Database">#REF!</definedName>
    <definedName name="_xlnm.Print_Area" localSheetId="0">'1.인구추이'!$A$1:$P$34</definedName>
    <definedName name="_xlnm.Print_Area" localSheetId="1">'2.구군별인구'!$A$1:$Q$51</definedName>
    <definedName name="_xlnm.Print_Area" localSheetId="4">'5.인구동태'!$A$1:$I$27</definedName>
    <definedName name="_xlnm.Print_Area" localSheetId="5">'6.인구이동 '!$A$1:$P$31</definedName>
    <definedName name="양성구">[1]봉사원파견!$B$43:$B$44</definedName>
    <definedName name="주간예산구분">[1]주간보호!$D$6:$D$50</definedName>
    <definedName name="주간정원2">#REF!</definedName>
    <definedName name="주간종사11">#REF!</definedName>
    <definedName name="치매1">[1]주간보호!$D$55:$D$79</definedName>
    <definedName name="ㅠ1">#REF!</definedName>
  </definedNames>
  <calcPr calcId="145621"/>
</workbook>
</file>

<file path=xl/calcChain.xml><?xml version="1.0" encoding="utf-8"?>
<calcChain xmlns="http://schemas.openxmlformats.org/spreadsheetml/2006/main">
  <c r="B12" i="80" l="1"/>
  <c r="G12" i="80"/>
  <c r="F12" i="80" s="1"/>
  <c r="H12" i="80"/>
  <c r="J12" i="80"/>
  <c r="K12" i="80"/>
  <c r="L12" i="80"/>
  <c r="C14" i="80"/>
  <c r="D14" i="80"/>
  <c r="D12" i="80" s="1"/>
  <c r="E14" i="80"/>
  <c r="E12" i="80" s="1"/>
  <c r="F14" i="80"/>
  <c r="I14" i="80"/>
  <c r="D15" i="80"/>
  <c r="C15" i="80" s="1"/>
  <c r="E15" i="80"/>
  <c r="F15" i="80"/>
  <c r="I15" i="80"/>
  <c r="I12" i="80" s="1"/>
  <c r="D16" i="80"/>
  <c r="C16" i="80" s="1"/>
  <c r="E16" i="80"/>
  <c r="F16" i="80"/>
  <c r="I16" i="80"/>
  <c r="D17" i="80"/>
  <c r="C17" i="80" s="1"/>
  <c r="E17" i="80"/>
  <c r="F17" i="80"/>
  <c r="I17" i="80"/>
  <c r="D18" i="80"/>
  <c r="C18" i="80" s="1"/>
  <c r="E18" i="80"/>
  <c r="F18" i="80"/>
  <c r="I18" i="80"/>
  <c r="D19" i="80"/>
  <c r="C19" i="80" s="1"/>
  <c r="E19" i="80"/>
  <c r="F19" i="80"/>
  <c r="I19" i="80"/>
  <c r="D20" i="80"/>
  <c r="E20" i="80"/>
  <c r="C20" i="80" s="1"/>
  <c r="F20" i="80"/>
  <c r="I20" i="80"/>
  <c r="D21" i="80"/>
  <c r="C21" i="80" s="1"/>
  <c r="E21" i="80"/>
  <c r="F21" i="80"/>
  <c r="I21" i="80"/>
  <c r="D22" i="80"/>
  <c r="C22" i="80" s="1"/>
  <c r="E22" i="80"/>
  <c r="F22" i="80"/>
  <c r="I22" i="80"/>
  <c r="C12" i="80" l="1"/>
  <c r="G15" i="77" l="1"/>
  <c r="F15" i="77"/>
  <c r="D15" i="77"/>
  <c r="C15" i="77"/>
  <c r="F27" i="77"/>
  <c r="B27" i="77"/>
  <c r="B15" i="77" s="1"/>
  <c r="N15" i="77"/>
  <c r="K15" i="77"/>
  <c r="H15" i="77"/>
  <c r="E15" i="77" s="1"/>
  <c r="Q10" i="56"/>
  <c r="Q11" i="56"/>
  <c r="Q12" i="56"/>
  <c r="Q13" i="56"/>
  <c r="Q14" i="56"/>
  <c r="Q15" i="56"/>
  <c r="Q16" i="56"/>
  <c r="Q17" i="56"/>
  <c r="Q18" i="56"/>
  <c r="Q19" i="56"/>
  <c r="Q20" i="56"/>
  <c r="Q21" i="56"/>
  <c r="Q22" i="56"/>
  <c r="Q23" i="56"/>
  <c r="Q24" i="56"/>
  <c r="Q25" i="56"/>
  <c r="Q9" i="56"/>
  <c r="N14" i="78"/>
  <c r="L27" i="77" l="1"/>
  <c r="N27" i="77"/>
  <c r="J27" i="77"/>
  <c r="E25" i="70"/>
  <c r="E15" i="70"/>
  <c r="E16" i="70"/>
  <c r="E17" i="70"/>
  <c r="E18" i="70"/>
  <c r="E19" i="70"/>
  <c r="E20" i="70"/>
  <c r="E21" i="70"/>
  <c r="E22" i="70"/>
  <c r="E23" i="70"/>
  <c r="E24" i="70"/>
  <c r="E14" i="70"/>
  <c r="D12" i="70"/>
  <c r="F12" i="70"/>
  <c r="G12" i="70"/>
  <c r="H12" i="70"/>
  <c r="I12" i="70"/>
  <c r="C12" i="70"/>
  <c r="B25" i="70"/>
  <c r="B15" i="70"/>
  <c r="B16" i="70"/>
  <c r="B17" i="70"/>
  <c r="B18" i="70"/>
  <c r="B19" i="70"/>
  <c r="B20" i="70"/>
  <c r="B21" i="70"/>
  <c r="B22" i="70"/>
  <c r="B23" i="70"/>
  <c r="B24" i="70"/>
  <c r="B14" i="70"/>
  <c r="E12" i="70" l="1"/>
  <c r="B12" i="70"/>
  <c r="E46" i="78"/>
  <c r="D46" i="78"/>
  <c r="D18" i="78"/>
  <c r="D20" i="78"/>
  <c r="D22" i="78"/>
  <c r="D24" i="78"/>
  <c r="D26" i="78"/>
  <c r="D28" i="78"/>
  <c r="D30" i="78"/>
  <c r="D32" i="78"/>
  <c r="D34" i="78"/>
  <c r="D36" i="78"/>
  <c r="D38" i="78"/>
  <c r="D40" i="78"/>
  <c r="D42" i="78"/>
  <c r="D44" i="78"/>
  <c r="E18" i="78"/>
  <c r="E20" i="78"/>
  <c r="E22" i="78"/>
  <c r="E24" i="78"/>
  <c r="E26" i="78"/>
  <c r="E28" i="78"/>
  <c r="E30" i="78"/>
  <c r="E32" i="78"/>
  <c r="E34" i="78"/>
  <c r="E36" i="78"/>
  <c r="E38" i="78"/>
  <c r="E40" i="78"/>
  <c r="E42" i="78"/>
  <c r="E44" i="78"/>
  <c r="E16" i="78"/>
  <c r="D16" i="78"/>
  <c r="C18" i="78" l="1"/>
  <c r="C20" i="78"/>
  <c r="C22" i="78"/>
  <c r="C24" i="78"/>
  <c r="C26" i="78"/>
  <c r="C28" i="78"/>
  <c r="C30" i="78"/>
  <c r="C32" i="78"/>
  <c r="C34" i="78"/>
  <c r="C36" i="78"/>
  <c r="C38" i="78"/>
  <c r="C40" i="78"/>
  <c r="C42" i="78"/>
  <c r="C44" i="78"/>
  <c r="C46" i="78"/>
  <c r="C16" i="78"/>
  <c r="F18" i="78"/>
  <c r="F20" i="78"/>
  <c r="F22" i="78"/>
  <c r="F24" i="78"/>
  <c r="F26" i="78"/>
  <c r="F28" i="78"/>
  <c r="F30" i="78"/>
  <c r="F32" i="78"/>
  <c r="F34" i="78"/>
  <c r="F36" i="78"/>
  <c r="F38" i="78"/>
  <c r="F40" i="78"/>
  <c r="F42" i="78"/>
  <c r="F44" i="78"/>
  <c r="F46" i="78"/>
  <c r="F16" i="78"/>
  <c r="I46" i="78"/>
  <c r="I18" i="78"/>
  <c r="I20" i="78"/>
  <c r="I22" i="78"/>
  <c r="I24" i="78"/>
  <c r="I26" i="78"/>
  <c r="I28" i="78"/>
  <c r="I30" i="78"/>
  <c r="I32" i="78"/>
  <c r="I34" i="78"/>
  <c r="I36" i="78"/>
  <c r="I38" i="78"/>
  <c r="I40" i="78"/>
  <c r="I42" i="78"/>
  <c r="I44" i="78"/>
  <c r="I16" i="78"/>
  <c r="K14" i="78"/>
  <c r="J14" i="78"/>
  <c r="H14" i="78"/>
  <c r="G14" i="78"/>
  <c r="B14" i="78"/>
  <c r="I14" i="78" l="1"/>
  <c r="D14" i="78"/>
  <c r="E14" i="78"/>
  <c r="F14" i="78"/>
  <c r="D24" i="72"/>
  <c r="D17" i="72"/>
  <c r="D18" i="72"/>
  <c r="D19" i="72"/>
  <c r="D20" i="72"/>
  <c r="D21" i="72"/>
  <c r="D22" i="72"/>
  <c r="D23" i="72"/>
  <c r="D16" i="72"/>
  <c r="C24" i="72"/>
  <c r="C17" i="72"/>
  <c r="C18" i="72"/>
  <c r="C19" i="72"/>
  <c r="C20" i="72"/>
  <c r="C21" i="72"/>
  <c r="C22" i="72"/>
  <c r="C23" i="72"/>
  <c r="C16" i="72"/>
  <c r="C28" i="72" s="1"/>
  <c r="N18" i="72"/>
  <c r="N20" i="72"/>
  <c r="K18" i="72"/>
  <c r="K19" i="72"/>
  <c r="K20" i="72"/>
  <c r="K21" i="72"/>
  <c r="AD17" i="72"/>
  <c r="AD18" i="72"/>
  <c r="AD19" i="72"/>
  <c r="AD20" i="72"/>
  <c r="AD21" i="72"/>
  <c r="AD22" i="72"/>
  <c r="AD23" i="72"/>
  <c r="AA17" i="72"/>
  <c r="AA18" i="72"/>
  <c r="AA19" i="72"/>
  <c r="AA20" i="72"/>
  <c r="AA22" i="72"/>
  <c r="AA23" i="72"/>
  <c r="X17" i="72"/>
  <c r="X18" i="72"/>
  <c r="X19" i="72"/>
  <c r="X20" i="72"/>
  <c r="X21" i="72"/>
  <c r="X22" i="72"/>
  <c r="X23" i="72"/>
  <c r="U17" i="72"/>
  <c r="U18" i="72"/>
  <c r="U19" i="72"/>
  <c r="U20" i="72"/>
  <c r="U22" i="72"/>
  <c r="U23" i="72"/>
  <c r="R17" i="72"/>
  <c r="R18" i="72"/>
  <c r="R21" i="72"/>
  <c r="R23" i="72"/>
  <c r="AD24" i="72"/>
  <c r="AA24" i="72"/>
  <c r="X24" i="72"/>
  <c r="U24" i="72"/>
  <c r="R24" i="72"/>
  <c r="K24" i="72"/>
  <c r="H24" i="72"/>
  <c r="H17" i="72"/>
  <c r="H18" i="72"/>
  <c r="H19" i="72"/>
  <c r="H20" i="72"/>
  <c r="H21" i="72"/>
  <c r="H23" i="72"/>
  <c r="AD16" i="72"/>
  <c r="AA16" i="72"/>
  <c r="X16" i="72"/>
  <c r="U16" i="72"/>
  <c r="R16" i="72"/>
  <c r="N16" i="72"/>
  <c r="K16" i="72"/>
  <c r="H16" i="72"/>
  <c r="E17" i="72"/>
  <c r="E18" i="72"/>
  <c r="E19" i="72"/>
  <c r="E20" i="72"/>
  <c r="E21" i="72"/>
  <c r="E22" i="72"/>
  <c r="E23" i="72"/>
  <c r="E24" i="72"/>
  <c r="E16" i="72"/>
  <c r="S14" i="72"/>
  <c r="T14" i="72"/>
  <c r="V14" i="72"/>
  <c r="W14" i="72"/>
  <c r="Y14" i="72"/>
  <c r="Z14" i="72"/>
  <c r="AB14" i="72"/>
  <c r="AC14" i="72"/>
  <c r="AE14" i="72"/>
  <c r="AF14" i="72"/>
  <c r="P14" i="72"/>
  <c r="F14" i="72"/>
  <c r="G14" i="72"/>
  <c r="I14" i="72"/>
  <c r="J14" i="72"/>
  <c r="L14" i="72"/>
  <c r="M14" i="72"/>
  <c r="O14" i="72"/>
  <c r="D28" i="72" l="1"/>
  <c r="C14" i="78"/>
  <c r="B24" i="72"/>
  <c r="AD14" i="72"/>
  <c r="B23" i="72"/>
  <c r="B22" i="72"/>
  <c r="R14" i="72"/>
  <c r="B20" i="72"/>
  <c r="N14" i="72"/>
  <c r="K14" i="72"/>
  <c r="B19" i="72"/>
  <c r="B17" i="72"/>
  <c r="B16" i="72"/>
  <c r="B21" i="72"/>
  <c r="B18" i="72"/>
  <c r="C14" i="72"/>
  <c r="E14" i="72"/>
  <c r="D14" i="72"/>
  <c r="AA14" i="72"/>
  <c r="X14" i="72"/>
  <c r="U14" i="72"/>
  <c r="H14" i="72"/>
  <c r="R46" i="56"/>
  <c r="R27" i="56"/>
  <c r="Q8" i="56"/>
  <c r="Q46" i="56"/>
  <c r="Q27" i="56"/>
  <c r="B28" i="72" l="1"/>
  <c r="B14" i="72"/>
</calcChain>
</file>

<file path=xl/comments1.xml><?xml version="1.0" encoding="utf-8"?>
<comments xmlns="http://schemas.openxmlformats.org/spreadsheetml/2006/main">
  <authors>
    <author>user</author>
  </authors>
  <commentList>
    <comment ref="I7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b/>
            <sz val="9"/>
            <color indexed="81"/>
            <rFont val="돋움"/>
            <family val="3"/>
            <charset val="129"/>
          </rPr>
          <t xml:space="preserve">민원봉사과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O6" authorId="0">
      <text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인구총조사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자료로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수록</t>
        </r>
        <r>
          <rPr>
            <b/>
            <sz val="9"/>
            <color indexed="81"/>
            <rFont val="Tahoma"/>
            <family val="2"/>
          </rPr>
          <t xml:space="preserve">, </t>
        </r>
        <r>
          <rPr>
            <b/>
            <sz val="9"/>
            <color indexed="81"/>
            <rFont val="돋움"/>
            <family val="3"/>
            <charset val="129"/>
          </rPr>
          <t>시자료에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일치되게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수정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A1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코시스에서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자료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추출</t>
        </r>
      </text>
    </comment>
  </commentList>
</comments>
</file>

<file path=xl/sharedStrings.xml><?xml version="1.0" encoding="utf-8"?>
<sst xmlns="http://schemas.openxmlformats.org/spreadsheetml/2006/main" count="648" uniqueCount="263">
  <si>
    <t>단위:명, %</t>
  </si>
  <si>
    <t>단위:세대, 명</t>
  </si>
  <si>
    <t>Unit:household, person</t>
  </si>
  <si>
    <t>단위:명</t>
    <phoneticPr fontId="3" type="noConversion"/>
  </si>
  <si>
    <t>연 별
Year</t>
    <phoneticPr fontId="3" type="noConversion"/>
  </si>
  <si>
    <t>등록인구 Registered Population</t>
    <phoneticPr fontId="12" type="noConversion"/>
  </si>
  <si>
    <t>인구
증가
율
(%)</t>
    <phoneticPr fontId="12" type="noConversion"/>
  </si>
  <si>
    <t>남</t>
  </si>
  <si>
    <t>여</t>
  </si>
  <si>
    <t>남</t>
    <phoneticPr fontId="12" type="noConversion"/>
  </si>
  <si>
    <t>여</t>
    <phoneticPr fontId="12" type="noConversion"/>
  </si>
  <si>
    <t>면적
(㎢)
Area</t>
    <phoneticPr fontId="3" type="noConversion"/>
  </si>
  <si>
    <t>Male</t>
  </si>
  <si>
    <t>Female</t>
  </si>
  <si>
    <t>Source:Citizen' Affairs Division</t>
  </si>
  <si>
    <t>단위:명, 세대</t>
  </si>
  <si>
    <t>Unit:person, household</t>
    <phoneticPr fontId="3" type="noConversion"/>
  </si>
  <si>
    <t>연 별</t>
  </si>
  <si>
    <t>65세이상</t>
  </si>
  <si>
    <t>인 구 밀 도</t>
  </si>
  <si>
    <t>Population</t>
  </si>
  <si>
    <t>고 령 자</t>
  </si>
  <si>
    <t>Year</t>
  </si>
  <si>
    <t>Total</t>
  </si>
  <si>
    <t>중    구</t>
  </si>
  <si>
    <t>Jung-gu</t>
  </si>
  <si>
    <t>서    구</t>
  </si>
  <si>
    <t>Seo-gu</t>
  </si>
  <si>
    <t>동    구</t>
  </si>
  <si>
    <t>Dong-gu</t>
  </si>
  <si>
    <t>영 도 구</t>
  </si>
  <si>
    <t>Yeongdo-gu</t>
  </si>
  <si>
    <t>Busanjin-gu</t>
  </si>
  <si>
    <t>동 래 구</t>
  </si>
  <si>
    <t>Dongnae-gu</t>
  </si>
  <si>
    <t>남    구</t>
  </si>
  <si>
    <t>Nam-gu</t>
  </si>
  <si>
    <t>북    구</t>
  </si>
  <si>
    <t>Buk-gu</t>
  </si>
  <si>
    <t>해운대구</t>
  </si>
  <si>
    <t>Haeundae-gu</t>
  </si>
  <si>
    <t>Saha-gu</t>
  </si>
  <si>
    <t>금 정 구</t>
  </si>
  <si>
    <t>Geumjeong-gu</t>
  </si>
  <si>
    <t>강 서 구</t>
  </si>
  <si>
    <t>Gangseo-gu</t>
  </si>
  <si>
    <t>연 제 구</t>
  </si>
  <si>
    <t>Yeonje-gu</t>
  </si>
  <si>
    <t>수 영 구</t>
  </si>
  <si>
    <t>Suyeong-gu</t>
  </si>
  <si>
    <t>사 상 구</t>
  </si>
  <si>
    <t>Sasang-gu</t>
  </si>
  <si>
    <t>기 장 군</t>
  </si>
  <si>
    <t>Gijang-gun</t>
  </si>
  <si>
    <t>No. of</t>
  </si>
  <si>
    <t>households</t>
  </si>
  <si>
    <t>Unit:person, %</t>
  </si>
  <si>
    <t>연  령  별</t>
  </si>
  <si>
    <t>Age Group</t>
  </si>
  <si>
    <t>인  구</t>
  </si>
  <si>
    <t>구성비</t>
  </si>
  <si>
    <t>Rate</t>
  </si>
  <si>
    <t>총       계</t>
  </si>
  <si>
    <t>   0 ～  4 세</t>
  </si>
  <si>
    <t>   5 ～  9 세</t>
  </si>
  <si>
    <t>1 0 ～ 1 4 세</t>
  </si>
  <si>
    <t>1 5 ～ 1 9 세</t>
  </si>
  <si>
    <t>2 0 ～ 2 4 세</t>
  </si>
  <si>
    <t>2 5 ～ 2 9 세</t>
  </si>
  <si>
    <t>3 0 ～ 3 4 세</t>
  </si>
  <si>
    <t>3 5 ～ 3 9 세</t>
  </si>
  <si>
    <t>4 0 ～ 4 4 세</t>
  </si>
  <si>
    <t>4 5 ～ 4 9 세</t>
  </si>
  <si>
    <t>5 0 ～ 5 4 세</t>
  </si>
  <si>
    <t>5 5 ～ 5 9 세</t>
  </si>
  <si>
    <t>6 0 ～ 6 4 세</t>
  </si>
  <si>
    <t>6 5 ～ 6 9 세</t>
  </si>
  <si>
    <t>7 0 ～ 7 4 세</t>
  </si>
  <si>
    <t>7 5 ～ 7 9 세</t>
  </si>
  <si>
    <t>80 + 연령미상</t>
  </si>
  <si>
    <t>남 자</t>
  </si>
  <si>
    <t>여 자</t>
  </si>
  <si>
    <t>Year &amp; dong</t>
  </si>
  <si>
    <t>합계
Total</t>
  </si>
  <si>
    <t>계</t>
  </si>
  <si>
    <t>Others</t>
  </si>
  <si>
    <t>Source : General Affairs Division</t>
  </si>
  <si>
    <t>자료:민원봉사과</t>
  </si>
  <si>
    <t>5. 인   구   동   태</t>
    <phoneticPr fontId="3" type="noConversion"/>
  </si>
  <si>
    <t>Vital Statistics</t>
    <phoneticPr fontId="3" type="noConversion"/>
  </si>
  <si>
    <t>Unit:person, cases</t>
    <phoneticPr fontId="3" type="noConversion"/>
  </si>
  <si>
    <t>연별 및 월별</t>
  </si>
  <si>
    <t>출     생   Live Birth</t>
    <phoneticPr fontId="3" type="noConversion"/>
  </si>
  <si>
    <t>사     망   Death</t>
    <phoneticPr fontId="3" type="noConversion"/>
  </si>
  <si>
    <t>혼    인</t>
  </si>
  <si>
    <t>이    혼</t>
  </si>
  <si>
    <t>Year &amp; Month</t>
    <phoneticPr fontId="3" type="noConversion"/>
  </si>
  <si>
    <t>Marriage</t>
  </si>
  <si>
    <t>Divorce</t>
  </si>
  <si>
    <t>단위:명</t>
  </si>
  <si>
    <t>Unit:person</t>
  </si>
  <si>
    <t>연별 및</t>
  </si>
  <si>
    <t>총     계</t>
  </si>
  <si>
    <t>중     국</t>
  </si>
  <si>
    <t>일     본</t>
  </si>
  <si>
    <t>미     국</t>
  </si>
  <si>
    <t>베  트  남</t>
  </si>
  <si>
    <t>러  시  아</t>
  </si>
  <si>
    <t>기     타</t>
  </si>
  <si>
    <t>동별</t>
  </si>
  <si>
    <t>China</t>
  </si>
  <si>
    <t>Japan</t>
  </si>
  <si>
    <t>U.S.A</t>
  </si>
  <si>
    <t>Taiwan</t>
  </si>
  <si>
    <t>Vietnam</t>
  </si>
  <si>
    <t>Russia</t>
  </si>
  <si>
    <r>
      <t>세  대</t>
    </r>
    <r>
      <rPr>
        <vertAlign val="superscript"/>
        <sz val="9"/>
        <rFont val="맑은 고딕"/>
        <family val="3"/>
        <charset val="129"/>
      </rPr>
      <t>1)</t>
    </r>
    <r>
      <rPr>
        <sz val="9"/>
        <rFont val="맑은 고딕"/>
        <family val="3"/>
        <charset val="129"/>
      </rPr>
      <t xml:space="preserve">
No. of
households</t>
    </r>
    <phoneticPr fontId="12" type="noConversion"/>
  </si>
  <si>
    <t xml:space="preserve">  </t>
    <phoneticPr fontId="3" type="noConversion"/>
  </si>
  <si>
    <t>7. 외국인 국적별 등록현황</t>
    <phoneticPr fontId="3" type="noConversion"/>
  </si>
  <si>
    <t xml:space="preserve">   1)외국인세대수 제외(1998년부터),  2)외국인 제외
</t>
    <phoneticPr fontId="3" type="noConversion"/>
  </si>
  <si>
    <t xml:space="preserve">         1)Foreign households excluded(since 1998), 2)Foreigner excluded</t>
    <phoneticPr fontId="3" type="noConversion"/>
  </si>
  <si>
    <r>
      <t xml:space="preserve"> 세 대</t>
    </r>
    <r>
      <rPr>
        <vertAlign val="superscript"/>
        <sz val="8"/>
        <color indexed="8"/>
        <rFont val="맑은 고딕"/>
        <family val="3"/>
        <charset val="129"/>
      </rPr>
      <t>1)</t>
    </r>
    <phoneticPr fontId="3" type="noConversion"/>
  </si>
  <si>
    <t xml:space="preserve"> </t>
    <phoneticPr fontId="3" type="noConversion"/>
  </si>
  <si>
    <t>65세이상
고령자²⁾
Person 65 years old and over</t>
    <phoneticPr fontId="3" type="noConversion"/>
  </si>
  <si>
    <t>합    계</t>
    <phoneticPr fontId="3" type="noConversion"/>
  </si>
  <si>
    <t>한 국 인</t>
    <phoneticPr fontId="3" type="noConversion"/>
  </si>
  <si>
    <t>외 국 인</t>
    <phoneticPr fontId="3" type="noConversion"/>
  </si>
  <si>
    <t xml:space="preserve"> Total</t>
    <phoneticPr fontId="3" type="noConversion"/>
  </si>
  <si>
    <t xml:space="preserve"> Korean</t>
    <phoneticPr fontId="3" type="noConversion"/>
  </si>
  <si>
    <t xml:space="preserve"> Foreigner</t>
    <phoneticPr fontId="3" type="noConversion"/>
  </si>
  <si>
    <t>   1)외국인세대수 제외,  2)외국인 제외</t>
    <phoneticPr fontId="3" type="noConversion"/>
  </si>
  <si>
    <t xml:space="preserve"> 1) Foreigner households excluded, 2)Foreigner excluded</t>
    <phoneticPr fontId="3" type="noConversion"/>
  </si>
  <si>
    <t>영     국</t>
    <phoneticPr fontId="3" type="noConversion"/>
  </si>
  <si>
    <t>필리핀</t>
    <phoneticPr fontId="3" type="noConversion"/>
  </si>
  <si>
    <t>타이완</t>
    <phoneticPr fontId="3" type="noConversion"/>
  </si>
  <si>
    <t>United Kingdom</t>
    <phoneticPr fontId="3" type="noConversion"/>
  </si>
  <si>
    <t>Phillippines</t>
    <phoneticPr fontId="3" type="noConversion"/>
  </si>
  <si>
    <t>단위:명, 세대</t>
    <phoneticPr fontId="3" type="noConversion"/>
  </si>
  <si>
    <t>Source:Planning and Inspection Office</t>
    <phoneticPr fontId="3" type="noConversion"/>
  </si>
  <si>
    <t>6. 인   구   이   동</t>
    <phoneticPr fontId="3" type="noConversion"/>
  </si>
  <si>
    <t>Internal Migration</t>
    <phoneticPr fontId="3" type="noConversion"/>
  </si>
  <si>
    <t>연 별 및
성 별</t>
    <phoneticPr fontId="3" type="noConversion"/>
  </si>
  <si>
    <t>총   이   동   
Total migrants</t>
    <phoneticPr fontId="3" type="noConversion"/>
  </si>
  <si>
    <t>시   도   내 
Intra-Province</t>
    <phoneticPr fontId="3" type="noConversion"/>
  </si>
  <si>
    <t>전    입
In-migrants</t>
    <phoneticPr fontId="3" type="noConversion"/>
  </si>
  <si>
    <t>전    출
Out-migrants</t>
    <phoneticPr fontId="3" type="noConversion"/>
  </si>
  <si>
    <t>구    내
Intra-Gu</t>
    <phoneticPr fontId="3" type="noConversion"/>
  </si>
  <si>
    <t>구 군 간 이 동
Inter-gu and Gun migrants</t>
    <phoneticPr fontId="3" type="noConversion"/>
  </si>
  <si>
    <t xml:space="preserve">Year </t>
    <phoneticPr fontId="3" type="noConversion"/>
  </si>
  <si>
    <t>남자</t>
    <phoneticPr fontId="3" type="noConversion"/>
  </si>
  <si>
    <t>여자</t>
    <phoneticPr fontId="3" type="noConversion"/>
  </si>
  <si>
    <t>&amp; Sex</t>
    <phoneticPr fontId="3" type="noConversion"/>
  </si>
  <si>
    <t>Male</t>
    <phoneticPr fontId="3" type="noConversion"/>
  </si>
  <si>
    <t>Female</t>
    <phoneticPr fontId="3" type="noConversion"/>
  </si>
  <si>
    <t>연 별 및 
성 별</t>
    <phoneticPr fontId="3" type="noConversion"/>
  </si>
  <si>
    <t>시 도 간 이 동
Inter-Metropolitan City and Province migrants</t>
    <phoneticPr fontId="3" type="noConversion"/>
  </si>
  <si>
    <t>순 이 동
Net-migrants</t>
    <phoneticPr fontId="3" type="noConversion"/>
  </si>
  <si>
    <t>남자
Male</t>
    <phoneticPr fontId="3" type="noConversion"/>
  </si>
  <si>
    <t>여자
Female</t>
    <phoneticPr fontId="3" type="noConversion"/>
  </si>
  <si>
    <t xml:space="preserve">       </t>
    <phoneticPr fontId="3" type="noConversion"/>
  </si>
  <si>
    <r>
      <t xml:space="preserve">   인구밀도</t>
    </r>
    <r>
      <rPr>
        <sz val="8"/>
        <rFont val="맑은 고딕"/>
        <family val="3"/>
        <charset val="129"/>
      </rPr>
      <t xml:space="preserve">
   Population</t>
    </r>
    <phoneticPr fontId="3" type="noConversion"/>
  </si>
  <si>
    <r>
      <t>세대</t>
    </r>
    <r>
      <rPr>
        <vertAlign val="superscript"/>
        <sz val="9"/>
        <rFont val="맑은 고딕"/>
        <family val="3"/>
        <charset val="129"/>
      </rPr>
      <t>1)</t>
    </r>
    <phoneticPr fontId="3" type="noConversion"/>
  </si>
  <si>
    <t>세대당 인구</t>
    <phoneticPr fontId="3" type="noConversion"/>
  </si>
  <si>
    <t>평균 연령</t>
    <phoneticPr fontId="3" type="noConversion"/>
  </si>
  <si>
    <t>No. of households</t>
    <phoneticPr fontId="3" type="noConversion"/>
  </si>
  <si>
    <t>합 계</t>
    <phoneticPr fontId="3" type="noConversion"/>
  </si>
  <si>
    <t>외국인</t>
    <phoneticPr fontId="3" type="noConversion"/>
  </si>
  <si>
    <t xml:space="preserve"> Average
age</t>
    <phoneticPr fontId="3" type="noConversion"/>
  </si>
  <si>
    <t xml:space="preserve"> Population
density</t>
    <phoneticPr fontId="3" type="noConversion"/>
  </si>
  <si>
    <r>
      <t xml:space="preserve">면적 (㎢)
</t>
    </r>
    <r>
      <rPr>
        <sz val="8"/>
        <rFont val="맑은 고딕"/>
        <family val="3"/>
        <charset val="129"/>
      </rPr>
      <t>Area</t>
    </r>
    <phoneticPr fontId="3" type="noConversion"/>
  </si>
  <si>
    <t>Foreigner</t>
    <phoneticPr fontId="3" type="noConversion"/>
  </si>
  <si>
    <t>부산진구</t>
    <phoneticPr fontId="3" type="noConversion"/>
  </si>
  <si>
    <t>사 하 구</t>
    <phoneticPr fontId="3" type="noConversion"/>
  </si>
  <si>
    <t xml:space="preserve">   1)외국인세대수 제외(1998년부터)                                                                  1)Foreign households excluded(since 1998)</t>
    <phoneticPr fontId="3" type="noConversion"/>
  </si>
  <si>
    <t>2 5 ～ 2 9 세</t>
    <phoneticPr fontId="3" type="noConversion"/>
  </si>
  <si>
    <t>-</t>
  </si>
  <si>
    <t>자료 : 통계청「인구동태통계연보」</t>
    <phoneticPr fontId="3" type="noConversion"/>
  </si>
  <si>
    <t>Registered Foreigners by Major Nationality</t>
    <phoneticPr fontId="3" type="noConversion"/>
  </si>
  <si>
    <t>Registered Foreigners by Major Nationality(Cont'd)</t>
    <phoneticPr fontId="3" type="noConversion"/>
  </si>
  <si>
    <t>Population by Age(5-year age group) and Gender</t>
    <phoneticPr fontId="3" type="noConversion"/>
  </si>
  <si>
    <t>Population by Age(5-year age group)and Gender(Cont'd)</t>
    <phoneticPr fontId="3" type="noConversion"/>
  </si>
  <si>
    <t>`</t>
    <phoneticPr fontId="3" type="noConversion"/>
  </si>
  <si>
    <t>단위 : 가구, 명</t>
  </si>
  <si>
    <t>총 계</t>
  </si>
  <si>
    <t>korean(natural)</t>
  </si>
  <si>
    <t>korean(naturalized)</t>
  </si>
  <si>
    <t>foreigner(etc)</t>
  </si>
  <si>
    <t>연별 및 동별</t>
    <phoneticPr fontId="3" type="noConversion"/>
  </si>
  <si>
    <t>한국인 Korean</t>
    <phoneticPr fontId="12" type="noConversion"/>
  </si>
  <si>
    <t>외국인 Foreigner</t>
    <phoneticPr fontId="12" type="noConversion"/>
  </si>
  <si>
    <t>2. 구․군별 세대 및 인구(주민등록)(계속)</t>
    <phoneticPr fontId="3" type="noConversion"/>
  </si>
  <si>
    <t xml:space="preserve">2. 구․군별 세대 및 인구(주민등록) </t>
    <phoneticPr fontId="3" type="noConversion"/>
  </si>
  <si>
    <t>Multicultural
Households</t>
    <phoneticPr fontId="3" type="noConversion"/>
  </si>
  <si>
    <t>다문화가구 계</t>
    <phoneticPr fontId="3" type="noConversion"/>
  </si>
  <si>
    <r>
      <t xml:space="preserve">8.다문화 가구 및 가구원
 </t>
    </r>
    <r>
      <rPr>
        <b/>
        <sz val="14"/>
        <rFont val="HY견명조"/>
        <family val="1"/>
        <charset val="129"/>
      </rPr>
      <t xml:space="preserve"> Multicultural households and household members</t>
    </r>
    <phoneticPr fontId="3" type="noConversion"/>
  </si>
  <si>
    <t>4. 연령(5세계급) 및 성별 인구</t>
    <phoneticPr fontId="3" type="noConversion"/>
  </si>
  <si>
    <t>foreigner
(marriage-based immigrants)</t>
    <phoneticPr fontId="3" type="noConversion"/>
  </si>
  <si>
    <t>자료:행정지원과,민원봉사과</t>
  </si>
  <si>
    <t>Source : Administration Support Division,Citizen' Affairs Division</t>
    <phoneticPr fontId="3" type="noConversion"/>
  </si>
  <si>
    <t>Source :Administration Support Division,Citizen' Affairs Division</t>
    <phoneticPr fontId="3" type="noConversion"/>
  </si>
  <si>
    <t>자료:행정지원과</t>
  </si>
  <si>
    <t>Source : Administration Support Division</t>
    <phoneticPr fontId="3" type="noConversion"/>
  </si>
  <si>
    <t>Source:Administration Support Division</t>
    <phoneticPr fontId="3" type="noConversion"/>
  </si>
  <si>
    <t>자료:행정지원과, 민원봉사과                                                                 Source : Administration Support Division, Citizen' Affairs Division</t>
    <phoneticPr fontId="3" type="noConversion"/>
  </si>
  <si>
    <t>Source : Statistics Korea</t>
  </si>
  <si>
    <t xml:space="preserve"> 「Report On Population and Housing Survey」</t>
    <phoneticPr fontId="3" type="noConversion"/>
  </si>
  <si>
    <t xml:space="preserve"> Registered Population Trend</t>
    <phoneticPr fontId="3" type="noConversion"/>
  </si>
  <si>
    <t>1.  등   록    인   구   추   이</t>
    <phoneticPr fontId="3" type="noConversion"/>
  </si>
  <si>
    <t>주 : 주민등록 전출입신고 자료.</t>
    <phoneticPr fontId="3" type="noConversion"/>
  </si>
  <si>
    <t>Note : The figures of migrants are based on resident registration.</t>
    <phoneticPr fontId="3" type="noConversion"/>
  </si>
  <si>
    <t>7. 외국인 국적별 등록현황(계속)</t>
    <phoneticPr fontId="3" type="noConversion"/>
  </si>
  <si>
    <r>
      <t>4. 연령(5세 계급) 및 성별 인구</t>
    </r>
    <r>
      <rPr>
        <vertAlign val="superscript"/>
        <sz val="11"/>
        <rFont val="HY견명조"/>
        <family val="1"/>
        <charset val="129"/>
      </rPr>
      <t xml:space="preserve">1)   </t>
    </r>
    <r>
      <rPr>
        <sz val="17"/>
        <rFont val="HY견명조"/>
        <family val="1"/>
        <charset val="129"/>
      </rPr>
      <t>(계속)</t>
    </r>
    <phoneticPr fontId="3" type="noConversion"/>
  </si>
  <si>
    <t xml:space="preserve"> 자료 :  「인구주택총조사」통계청 인구총조사과</t>
    <phoneticPr fontId="3" type="noConversion"/>
  </si>
  <si>
    <t>자료:행정지원과, 민원봉사과                                                               Source :Administration SupportDivision, Citizen' Affairs Division</t>
    <phoneticPr fontId="3" type="noConversion"/>
  </si>
  <si>
    <t>단위:명, 건</t>
    <phoneticPr fontId="3" type="noConversion"/>
  </si>
  <si>
    <r>
      <t xml:space="preserve">세대당
인구
</t>
    </r>
    <r>
      <rPr>
        <sz val="7"/>
        <rFont val="맑은 고딕"/>
        <family val="3"/>
        <charset val="129"/>
      </rPr>
      <t>Persons per</t>
    </r>
    <r>
      <rPr>
        <sz val="9"/>
        <rFont val="맑은 고딕"/>
        <family val="3"/>
        <charset val="129"/>
      </rPr>
      <t xml:space="preserve">
</t>
    </r>
    <r>
      <rPr>
        <sz val="7"/>
        <rFont val="맑은 고딕"/>
        <family val="3"/>
        <charset val="129"/>
      </rPr>
      <t>household</t>
    </r>
    <phoneticPr fontId="3" type="noConversion"/>
  </si>
  <si>
    <t>등록인구 Registered Population</t>
    <phoneticPr fontId="3" type="noConversion"/>
  </si>
  <si>
    <t>Persons per household</t>
    <phoneticPr fontId="3" type="noConversion"/>
  </si>
  <si>
    <t>Persons 65 and older</t>
    <phoneticPr fontId="3" type="noConversion"/>
  </si>
  <si>
    <r>
      <t>65세</t>
    </r>
    <r>
      <rPr>
        <vertAlign val="superscript"/>
        <sz val="9"/>
        <rFont val="맑은 고딕"/>
        <family val="3"/>
        <charset val="129"/>
      </rPr>
      <t>2)</t>
    </r>
    <r>
      <rPr>
        <sz val="9"/>
        <rFont val="맑은 고딕"/>
        <family val="3"/>
        <charset val="129"/>
      </rPr>
      <t xml:space="preserve"> 이상
고령자
</t>
    </r>
    <r>
      <rPr>
        <sz val="7"/>
        <rFont val="맑은 고딕"/>
        <family val="3"/>
        <charset val="129"/>
      </rPr>
      <t>Persons 65 and older</t>
    </r>
    <phoneticPr fontId="3" type="noConversion"/>
  </si>
  <si>
    <t>3. 동별 세대 및 인구</t>
    <phoneticPr fontId="3" type="noConversion"/>
  </si>
  <si>
    <t>Households and Population by dong</t>
    <phoneticPr fontId="3" type="noConversion"/>
  </si>
  <si>
    <t xml:space="preserve">   주 : 1) 출생에 의한 대한민국 국민인 자이며, 한국인 배우자 또는 한국인 자녀</t>
    <phoneticPr fontId="97" type="noConversion"/>
  </si>
  <si>
    <t xml:space="preserve">      2) 국적법상 귀화에 의한 국적취득자로 현재 대한민국 국민인 자</t>
    <phoneticPr fontId="97" type="noConversion"/>
  </si>
  <si>
    <t xml:space="preserve">      3) 내국인(귀화자 포함)과 결혼한 외국인</t>
    <phoneticPr fontId="97" type="noConversion"/>
  </si>
  <si>
    <t xml:space="preserve">      4) 그 외 가구 내 외국인</t>
    <phoneticPr fontId="97" type="noConversion"/>
  </si>
  <si>
    <r>
      <t>내국인(출생)</t>
    </r>
    <r>
      <rPr>
        <vertAlign val="superscript"/>
        <sz val="8"/>
        <rFont val="맑은 고딕"/>
        <family val="3"/>
        <charset val="129"/>
      </rPr>
      <t>1</t>
    </r>
    <r>
      <rPr>
        <vertAlign val="superscript"/>
        <sz val="8"/>
        <rFont val="맑은 고딕"/>
        <family val="3"/>
        <charset val="129"/>
      </rPr>
      <t>)</t>
    </r>
    <phoneticPr fontId="3" type="noConversion"/>
  </si>
  <si>
    <r>
      <t>내국인(귀화)</t>
    </r>
    <r>
      <rPr>
        <vertAlign val="superscript"/>
        <sz val="8"/>
        <rFont val="맑은 고딕"/>
        <family val="3"/>
        <charset val="129"/>
      </rPr>
      <t>2</t>
    </r>
    <r>
      <rPr>
        <vertAlign val="superscript"/>
        <sz val="8"/>
        <rFont val="맑은 고딕"/>
        <family val="3"/>
        <charset val="129"/>
      </rPr>
      <t>)</t>
    </r>
    <phoneticPr fontId="3" type="noConversion"/>
  </si>
  <si>
    <r>
      <t>외국인(결혼이민자)</t>
    </r>
    <r>
      <rPr>
        <vertAlign val="superscript"/>
        <sz val="8"/>
        <rFont val="맑은 고딕"/>
        <family val="3"/>
        <charset val="129"/>
      </rPr>
      <t>3</t>
    </r>
    <r>
      <rPr>
        <vertAlign val="superscript"/>
        <sz val="8"/>
        <rFont val="맑은 고딕"/>
        <family val="3"/>
        <charset val="129"/>
      </rPr>
      <t>)</t>
    </r>
    <phoneticPr fontId="3" type="noConversion"/>
  </si>
  <si>
    <r>
      <t>외국인(기타)</t>
    </r>
    <r>
      <rPr>
        <vertAlign val="superscript"/>
        <sz val="8"/>
        <rFont val="맑은 고딕"/>
        <family val="3"/>
        <charset val="129"/>
      </rPr>
      <t>4</t>
    </r>
    <r>
      <rPr>
        <vertAlign val="superscript"/>
        <sz val="8"/>
        <rFont val="맑은 고딕"/>
        <family val="3"/>
        <charset val="129"/>
      </rPr>
      <t>)</t>
    </r>
    <phoneticPr fontId="3" type="noConversion"/>
  </si>
  <si>
    <t>주:2021.12.31. 주민등록인구통계 결과임(외국인 포함)      Note: Registered Population as of December 31,2021(Including Foreigner)</t>
    <phoneticPr fontId="3" type="noConversion"/>
  </si>
  <si>
    <t>주:2021.12.31. 주민등록인구통계 결과임(외국인 포함)                    Note: Registered Population as of December 31,2021(Including Foreigner)</t>
    <phoneticPr fontId="3" type="noConversion"/>
  </si>
  <si>
    <t>주:2021.12.31 주민등록인구통계 결과임(외국인 포함)</t>
    <phoneticPr fontId="3" type="noConversion"/>
  </si>
  <si>
    <t>Note:Registered Population as of December 31,2021(Including Foreigner)</t>
    <phoneticPr fontId="3" type="noConversion"/>
  </si>
  <si>
    <t>주:2021.12.31. 주민등록인구통계 결과임(외국인 포함)</t>
    <phoneticPr fontId="3" type="noConversion"/>
  </si>
  <si>
    <t>주:2021.12.31. 주민등록인구통계 결과임   1) 외국인 제외</t>
    <phoneticPr fontId="3" type="noConversion"/>
  </si>
  <si>
    <t>Note:Registered Population as of December 31,2021</t>
    <phoneticPr fontId="3" type="noConversion"/>
  </si>
  <si>
    <t>주:2021.12.31. 주민등록인구통계 결과임</t>
    <phoneticPr fontId="3" type="noConversion"/>
  </si>
  <si>
    <t>Households and Registered Population by County·District</t>
  </si>
  <si>
    <t>Households and Registered Population by County·District</t>
    <phoneticPr fontId="3" type="noConversion"/>
  </si>
  <si>
    <t>-</t>
    <phoneticPr fontId="3" type="noConversion"/>
  </si>
  <si>
    <t>-</t>
    <phoneticPr fontId="3" type="noConversion"/>
  </si>
  <si>
    <r>
      <t xml:space="preserve">영 주 2 동
</t>
    </r>
    <r>
      <rPr>
        <sz val="7.5"/>
        <color rgb="FFFF0000"/>
        <rFont val="맑은 고딕"/>
        <family val="3"/>
        <charset val="129"/>
        <scheme val="minor"/>
      </rPr>
      <t>Yeongju2-dong</t>
    </r>
    <phoneticPr fontId="3" type="noConversion"/>
  </si>
  <si>
    <r>
      <t xml:space="preserve">영 주 1 동
</t>
    </r>
    <r>
      <rPr>
        <sz val="7.5"/>
        <color rgb="FFFF0000"/>
        <rFont val="맑은 고딕"/>
        <family val="3"/>
        <charset val="129"/>
        <scheme val="minor"/>
      </rPr>
      <t>Yeongju1-dong</t>
    </r>
    <phoneticPr fontId="3" type="noConversion"/>
  </si>
  <si>
    <r>
      <t xml:space="preserve">중  앙  동
</t>
    </r>
    <r>
      <rPr>
        <sz val="8"/>
        <color rgb="FFFF0000"/>
        <rFont val="맑은 고딕"/>
        <family val="3"/>
        <charset val="129"/>
        <scheme val="minor"/>
      </rPr>
      <t>Jungang-dong</t>
    </r>
    <phoneticPr fontId="3" type="noConversion"/>
  </si>
  <si>
    <r>
      <t xml:space="preserve">동  광  동
</t>
    </r>
    <r>
      <rPr>
        <sz val="7"/>
        <color rgb="FFFF0000"/>
        <rFont val="맑은 고딕"/>
        <family val="3"/>
        <charset val="129"/>
        <scheme val="minor"/>
      </rPr>
      <t>Donggwang-dong</t>
    </r>
    <phoneticPr fontId="3" type="noConversion"/>
  </si>
  <si>
    <r>
      <t xml:space="preserve">대  청  동
</t>
    </r>
    <r>
      <rPr>
        <sz val="7"/>
        <color rgb="FFFF0000"/>
        <rFont val="맑은 고딕"/>
        <family val="3"/>
        <charset val="129"/>
        <scheme val="minor"/>
      </rPr>
      <t>Daecheong-dong</t>
    </r>
    <phoneticPr fontId="3" type="noConversion"/>
  </si>
  <si>
    <t>보  수  동
Bosu-dong</t>
    <phoneticPr fontId="3" type="noConversion"/>
  </si>
  <si>
    <r>
      <t xml:space="preserve">부  평  동
</t>
    </r>
    <r>
      <rPr>
        <sz val="7"/>
        <color rgb="FFFF0000"/>
        <rFont val="맑은 고딕"/>
        <family val="3"/>
        <charset val="129"/>
        <scheme val="minor"/>
      </rPr>
      <t>Bupyeong-dong</t>
    </r>
    <phoneticPr fontId="3" type="noConversion"/>
  </si>
  <si>
    <r>
      <t xml:space="preserve">광  복  동
</t>
    </r>
    <r>
      <rPr>
        <sz val="7"/>
        <color rgb="FFFF0000"/>
        <rFont val="맑은 고딕"/>
        <family val="3"/>
        <charset val="129"/>
        <scheme val="minor"/>
      </rPr>
      <t>Gwangbok-dong</t>
    </r>
    <phoneticPr fontId="3" type="noConversion"/>
  </si>
  <si>
    <r>
      <t xml:space="preserve">남  포  동
</t>
    </r>
    <r>
      <rPr>
        <sz val="8"/>
        <color rgb="FFFF0000"/>
        <rFont val="맑은 고딕"/>
        <family val="3"/>
        <charset val="129"/>
        <scheme val="minor"/>
      </rPr>
      <t>Nampo-dong</t>
    </r>
    <phoneticPr fontId="3" type="noConversion"/>
  </si>
  <si>
    <t>1  월
January</t>
    <phoneticPr fontId="3" type="noConversion"/>
  </si>
  <si>
    <t>2  월
February</t>
    <phoneticPr fontId="3" type="noConversion"/>
  </si>
  <si>
    <t>3  월
March</t>
    <phoneticPr fontId="3" type="noConversion"/>
  </si>
  <si>
    <t>4  월
April</t>
    <phoneticPr fontId="3" type="noConversion"/>
  </si>
  <si>
    <t>5  월
May</t>
    <phoneticPr fontId="3" type="noConversion"/>
  </si>
  <si>
    <t>6  월
June</t>
    <phoneticPr fontId="3" type="noConversion"/>
  </si>
  <si>
    <t>7  월
July</t>
    <phoneticPr fontId="3" type="noConversion"/>
  </si>
  <si>
    <t>8  월
August</t>
    <phoneticPr fontId="3" type="noConversion"/>
  </si>
  <si>
    <t>9  월
September</t>
    <phoneticPr fontId="3" type="noConversion"/>
  </si>
  <si>
    <t>10  월
October</t>
    <phoneticPr fontId="3" type="noConversion"/>
  </si>
  <si>
    <t>11  월
November</t>
    <phoneticPr fontId="3" type="noConversion"/>
  </si>
  <si>
    <t>12  월
December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</si>
</sst>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2" formatCode="_-&quot;₩&quot;* #,##0_-;\-&quot;₩&quot;* #,##0_-;_-&quot;₩&quot;* &quot;-&quot;_-;_-@_-"/>
    <numFmt numFmtId="41" formatCode="_-* #,##0_-;\-* #,##0_-;_-* &quot;-&quot;_-;_-@_-"/>
    <numFmt numFmtId="176" formatCode="#,##0_ "/>
    <numFmt numFmtId="177" formatCode="#,##0.0_ "/>
    <numFmt numFmtId="178" formatCode="#,##0.00_ "/>
    <numFmt numFmtId="179" formatCode="0.00_ "/>
    <numFmt numFmtId="180" formatCode="0_ "/>
    <numFmt numFmtId="181" formatCode="0.0_ "/>
    <numFmt numFmtId="182" formatCode="#,##0_);[Red]\(#,##0\)"/>
    <numFmt numFmtId="183" formatCode="_ * #,##0_ ;_ * \-#,##0_ ;_ * &quot;-&quot;_ ;_ @_ "/>
    <numFmt numFmtId="184" formatCode="0,000.00"/>
    <numFmt numFmtId="185" formatCode="#,##0.0_);[Red]\(#,##0.0\)"/>
    <numFmt numFmtId="186" formatCode="#,##0.00_);[Red]\(#,##0.00\)"/>
    <numFmt numFmtId="187" formatCode="#,##0.0"/>
    <numFmt numFmtId="188" formatCode="0_);[Red]\(0\)"/>
    <numFmt numFmtId="189" formatCode="_ * #,##0.00_ ;_ * \-#,##0.00_ ;_ * &quot;-&quot;??_ ;_ @_ "/>
    <numFmt numFmtId="190" formatCode="&quot;₩&quot;#,##0;&quot;₩&quot;&quot;₩&quot;&quot;₩&quot;&quot;₩&quot;&quot;₩&quot;&quot;₩&quot;&quot;₩&quot;&quot;₩&quot;\-#,##0"/>
    <numFmt numFmtId="191" formatCode="&quot;₩&quot;#,##0.00;&quot;₩&quot;&quot;₩&quot;&quot;₩&quot;&quot;₩&quot;&quot;₩&quot;&quot;₩&quot;&quot;₩&quot;&quot;₩&quot;\-#,##0.00"/>
    <numFmt numFmtId="192" formatCode="&quot;₩&quot;#,##0.00;&quot;₩&quot;\-#,##0.00"/>
    <numFmt numFmtId="193" formatCode="_-[$€-2]* #,##0.00_-;\-[$€-2]* #,##0.00_-;_-[$€-2]* &quot;-&quot;??_-"/>
    <numFmt numFmtId="194" formatCode="_ &quot;₩&quot;* #,##0.00_ ;_ &quot;₩&quot;* &quot;₩&quot;\-#,##0.00_ ;_ &quot;₩&quot;* &quot;-&quot;??_ ;_ @_ "/>
    <numFmt numFmtId="195" formatCode="&quot;₩&quot;#,##0;&quot;₩&quot;&quot;₩&quot;&quot;₩&quot;\-#,##0"/>
    <numFmt numFmtId="196" formatCode="&quot;₩&quot;#,##0.00;&quot;₩&quot;&quot;₩&quot;&quot;₩&quot;&quot;₩&quot;&quot;₩&quot;&quot;₩&quot;\-#,##0.00"/>
    <numFmt numFmtId="197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8" formatCode="&quot;₩&quot;#,##0;[Red]&quot;₩&quot;&quot;₩&quot;\-#,##0"/>
    <numFmt numFmtId="199" formatCode="_-* #,##0.0_-;\-* #,##0.0_-;_-* &quot;-&quot;?_-;_-@_-"/>
    <numFmt numFmtId="200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1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202" formatCode="#\ ###\ ##0.0"/>
    <numFmt numFmtId="203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204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205" formatCode="#,##0\ "/>
    <numFmt numFmtId="206" formatCode="0.0"/>
  </numFmts>
  <fonts count="158">
    <font>
      <sz val="11"/>
      <name val="돋움"/>
      <family val="3"/>
      <charset val="129"/>
    </font>
    <font>
      <sz val="11"/>
      <name val="돋움"/>
      <family val="3"/>
      <charset val="129"/>
    </font>
    <font>
      <sz val="8.8000000000000007"/>
      <color indexed="8"/>
      <name val="신명 중명조,한컴돋움"/>
      <family val="3"/>
      <charset val="129"/>
    </font>
    <font>
      <sz val="8"/>
      <name val="돋움"/>
      <family val="3"/>
      <charset val="129"/>
    </font>
    <font>
      <sz val="9"/>
      <name val="돋움"/>
      <family val="3"/>
      <charset val="129"/>
    </font>
    <font>
      <sz val="7"/>
      <color indexed="8"/>
      <name val="신명 중명조,한컴돋움"/>
      <family val="3"/>
      <charset val="129"/>
    </font>
    <font>
      <sz val="18"/>
      <color indexed="8"/>
      <name val="HY견명조"/>
      <family val="1"/>
      <charset val="129"/>
    </font>
    <font>
      <sz val="8.5"/>
      <color indexed="8"/>
      <name val="신명 중명조,한컴돋움"/>
      <family val="3"/>
      <charset val="129"/>
    </font>
    <font>
      <sz val="17"/>
      <color indexed="8"/>
      <name val="HY견명조"/>
      <family val="1"/>
      <charset val="129"/>
    </font>
    <font>
      <sz val="14.4"/>
      <color indexed="8"/>
      <name val="한양견명조,한컴돋움"/>
      <family val="3"/>
      <charset val="129"/>
    </font>
    <font>
      <sz val="12"/>
      <name val="바탕체"/>
      <family val="1"/>
      <charset val="129"/>
    </font>
    <font>
      <sz val="14"/>
      <name val="HY견명조"/>
      <family val="1"/>
      <charset val="129"/>
    </font>
    <font>
      <sz val="8"/>
      <name val="바탕"/>
      <family val="1"/>
      <charset val="129"/>
    </font>
    <font>
      <sz val="8"/>
      <name val="맑은 고딕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name val="맑은 고딕"/>
      <family val="3"/>
      <charset val="129"/>
    </font>
    <font>
      <vertAlign val="superscript"/>
      <sz val="9"/>
      <name val="맑은 고딕"/>
      <family val="3"/>
      <charset val="129"/>
    </font>
    <font>
      <sz val="7"/>
      <name val="맑은 고딕"/>
      <family val="3"/>
      <charset val="129"/>
    </font>
    <font>
      <vertAlign val="superscript"/>
      <sz val="8"/>
      <color indexed="8"/>
      <name val="맑은 고딕"/>
      <family val="3"/>
      <charset val="129"/>
    </font>
    <font>
      <b/>
      <sz val="18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2"/>
      <name val="System"/>
      <family val="2"/>
    </font>
    <font>
      <sz val="12"/>
      <name val="±¼¸²A¼"/>
      <family val="3"/>
      <charset val="129"/>
    </font>
    <font>
      <b/>
      <sz val="10"/>
      <name val="Helv"/>
      <family val="2"/>
    </font>
    <font>
      <sz val="10"/>
      <name val="굴림체"/>
      <family val="3"/>
      <charset val="129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8"/>
      <name val="바탕체"/>
      <family val="1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u/>
      <sz val="11"/>
      <color indexed="12"/>
      <name val="맑은 고딕"/>
      <family val="3"/>
      <charset val="129"/>
    </font>
    <font>
      <b/>
      <sz val="10"/>
      <name val="Arial Narrow"/>
      <family val="2"/>
    </font>
    <font>
      <sz val="18"/>
      <name val="HY견명조"/>
      <family val="1"/>
      <charset val="129"/>
    </font>
    <font>
      <sz val="17"/>
      <name val="HY견명조"/>
      <family val="1"/>
      <charset val="129"/>
    </font>
    <font>
      <sz val="15.5"/>
      <name val="HY견명조"/>
      <family val="1"/>
      <charset val="129"/>
    </font>
    <font>
      <sz val="14.4"/>
      <name val="한양견명조,한컴돋움"/>
      <family val="3"/>
      <charset val="129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vertAlign val="superscript"/>
      <sz val="11"/>
      <name val="HY견명조"/>
      <family val="1"/>
      <charset val="129"/>
    </font>
    <font>
      <sz val="15"/>
      <name val="HY견명조"/>
      <family val="1"/>
      <charset val="129"/>
    </font>
    <font>
      <b/>
      <sz val="17"/>
      <name val="HY견명조"/>
      <family val="1"/>
      <charset val="129"/>
    </font>
    <font>
      <b/>
      <sz val="14"/>
      <name val="HY견명조"/>
      <family val="1"/>
      <charset val="129"/>
    </font>
    <font>
      <vertAlign val="superscript"/>
      <sz val="8"/>
      <name val="맑은 고딕"/>
      <family val="3"/>
      <charset val="129"/>
    </font>
    <font>
      <sz val="8"/>
      <name val="맑은 고딕"/>
      <family val="3"/>
      <charset val="129"/>
    </font>
    <font>
      <sz val="13"/>
      <name val="HY견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sz val="9"/>
      <color indexed="8"/>
      <name val="맑은 고딕"/>
      <family val="3"/>
      <charset val="129"/>
      <scheme val="minor"/>
    </font>
    <font>
      <sz val="7"/>
      <color indexed="8"/>
      <name val="맑은 고딕"/>
      <family val="3"/>
      <charset val="129"/>
      <scheme val="minor"/>
    </font>
    <font>
      <b/>
      <sz val="8.25"/>
      <color indexed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8.5"/>
      <name val="맑은 고딕"/>
      <family val="3"/>
      <charset val="129"/>
      <scheme val="major"/>
    </font>
    <font>
      <sz val="4.75"/>
      <color indexed="8"/>
      <name val="맑은 고딕"/>
      <family val="3"/>
      <charset val="129"/>
      <scheme val="minor"/>
    </font>
    <font>
      <sz val="4.9000000000000004"/>
      <color indexed="8"/>
      <name val="맑은 고딕"/>
      <family val="3"/>
      <charset val="129"/>
      <scheme val="minor"/>
    </font>
    <font>
      <sz val="8.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.5500000000000007"/>
      <name val="맑은 고딕"/>
      <family val="3"/>
      <charset val="129"/>
      <scheme val="minor"/>
    </font>
    <font>
      <sz val="8.1"/>
      <name val="맑은 고딕"/>
      <family val="3"/>
      <charset val="129"/>
      <scheme val="minor"/>
    </font>
    <font>
      <sz val="5"/>
      <name val="맑은 고딕"/>
      <family val="3"/>
      <charset val="129"/>
      <scheme val="minor"/>
    </font>
    <font>
      <sz val="8.800000000000000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4.75"/>
      <name val="맑은 고딕"/>
      <family val="3"/>
      <charset val="129"/>
      <scheme val="minor"/>
    </font>
    <font>
      <sz val="4.9000000000000004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sz val="8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8.5"/>
      <color rgb="FF0000FF"/>
      <name val="맑은 고딕"/>
      <family val="3"/>
      <charset val="129"/>
      <scheme val="major"/>
    </font>
    <font>
      <sz val="8.5"/>
      <color theme="1"/>
      <name val="맑은 고딕"/>
      <family val="3"/>
      <charset val="129"/>
      <scheme val="maj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</font>
    <font>
      <sz val="8.1"/>
      <color rgb="FFFF0000"/>
      <name val="돋움"/>
      <family val="3"/>
      <charset val="129"/>
    </font>
    <font>
      <sz val="7.5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.5"/>
      <color indexed="8"/>
      <name val="맑은 고딕"/>
      <family val="3"/>
      <charset val="129"/>
      <scheme val="minor"/>
    </font>
    <font>
      <sz val="8.5"/>
      <color rgb="FF000000"/>
      <name val="맑은 고딕"/>
      <family val="3"/>
      <charset val="129"/>
      <scheme val="major"/>
    </font>
    <font>
      <b/>
      <sz val="8"/>
      <color rgb="FFFF0000"/>
      <name val="맑은 고딕"/>
      <family val="3"/>
      <charset val="129"/>
      <scheme val="minor"/>
    </font>
    <font>
      <b/>
      <sz val="7.5"/>
      <color rgb="FFFF0000"/>
      <name val="맑은 고딕"/>
      <family val="3"/>
      <charset val="129"/>
      <scheme val="major"/>
    </font>
    <font>
      <b/>
      <sz val="7.5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ajor"/>
    </font>
    <font>
      <b/>
      <sz val="8.25"/>
      <color rgb="FFFF0000"/>
      <name val="맑은 고딕"/>
      <family val="3"/>
      <charset val="129"/>
      <scheme val="minor"/>
    </font>
    <font>
      <sz val="8.1"/>
      <color rgb="FFFF0000"/>
      <name val="맑은 고딕"/>
      <family val="3"/>
      <charset val="129"/>
      <scheme val="minor"/>
    </font>
    <font>
      <sz val="11"/>
      <color rgb="FFFF0000"/>
      <name val="돋움"/>
      <family val="3"/>
      <charset val="129"/>
    </font>
    <font>
      <sz val="9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  <scheme val="minor"/>
    </font>
    <font>
      <sz val="8.25"/>
      <color rgb="FFFF0000"/>
      <name val="맑은 고딕"/>
      <family val="3"/>
      <charset val="129"/>
      <scheme val="minor"/>
    </font>
    <font>
      <sz val="7.5"/>
      <color rgb="FFFF0000"/>
      <name val="맑은 고딕"/>
      <family val="3"/>
      <charset val="129"/>
      <scheme val="minor"/>
    </font>
    <font>
      <sz val="8"/>
      <color rgb="FFFF0000"/>
      <name val="맑은 고딕"/>
      <family val="3"/>
      <charset val="129"/>
    </font>
    <font>
      <b/>
      <sz val="9.8000000000000007"/>
      <color rgb="FFFF0000"/>
      <name val="맑은 고딕"/>
      <family val="3"/>
      <charset val="129"/>
      <scheme val="minor"/>
    </font>
    <font>
      <b/>
      <sz val="8.8000000000000007"/>
      <color rgb="FFFF0000"/>
      <name val="맑은 고딕"/>
      <family val="3"/>
      <charset val="129"/>
      <scheme val="minor"/>
    </font>
    <font>
      <sz val="8.8000000000000007"/>
      <color rgb="FFFF0000"/>
      <name val="맑은 고딕"/>
      <family val="3"/>
      <charset val="129"/>
      <scheme val="minor"/>
    </font>
    <font>
      <sz val="8.5"/>
      <color rgb="FFFF000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sz val="7"/>
      <color rgb="FFFF0000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ajor"/>
    </font>
    <font>
      <sz val="8"/>
      <color rgb="FFFF0000"/>
      <name val="맑은 고딕"/>
      <family val="3"/>
      <charset val="129"/>
      <scheme val="maj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382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8" fillId="0" borderId="0"/>
    <xf numFmtId="0" fontId="38" fillId="0" borderId="0"/>
    <xf numFmtId="0" fontId="39" fillId="0" borderId="0" applyNumberFormat="0" applyFill="0" applyBorder="0" applyAlignment="0" applyProtection="0"/>
    <xf numFmtId="0" fontId="10" fillId="0" borderId="0"/>
    <xf numFmtId="0" fontId="10" fillId="0" borderId="0"/>
    <xf numFmtId="0" fontId="4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41" fillId="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6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25" fillId="3" borderId="0" applyNumberFormat="0" applyBorder="0" applyAlignment="0" applyProtection="0">
      <alignment vertical="center"/>
    </xf>
    <xf numFmtId="0" fontId="47" fillId="0" borderId="0"/>
    <xf numFmtId="0" fontId="48" fillId="0" borderId="0"/>
    <xf numFmtId="0" fontId="24" fillId="20" borderId="1" applyNumberFormat="0" applyAlignment="0" applyProtection="0">
      <alignment vertical="center"/>
    </xf>
    <xf numFmtId="0" fontId="49" fillId="0" borderId="0"/>
    <xf numFmtId="0" fontId="28" fillId="21" borderId="2" applyNumberFormat="0" applyAlignment="0" applyProtection="0">
      <alignment vertical="center"/>
    </xf>
    <xf numFmtId="183" fontId="39" fillId="0" borderId="0" applyFont="0" applyFill="0" applyBorder="0" applyAlignment="0" applyProtection="0"/>
    <xf numFmtId="0" fontId="1" fillId="0" borderId="0"/>
    <xf numFmtId="189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0" fontId="50" fillId="0" borderId="0" applyFont="0" applyFill="0" applyBorder="0" applyAlignment="0" applyProtection="0"/>
    <xf numFmtId="190" fontId="39" fillId="0" borderId="0" applyFont="0" applyFill="0" applyBorder="0" applyAlignment="0" applyProtection="0"/>
    <xf numFmtId="191" fontId="39" fillId="0" borderId="0" applyFont="0" applyFill="0" applyBorder="0" applyAlignment="0" applyProtection="0"/>
    <xf numFmtId="192" fontId="1" fillId="0" borderId="0" applyFont="0" applyFill="0" applyBorder="0" applyAlignment="0" applyProtection="0"/>
    <xf numFmtId="0" fontId="51" fillId="0" borderId="0"/>
    <xf numFmtId="0" fontId="39" fillId="0" borderId="0" applyFont="0" applyFill="0" applyBorder="0" applyAlignment="0" applyProtection="0"/>
    <xf numFmtId="0" fontId="51" fillId="0" borderId="0"/>
    <xf numFmtId="193" fontId="10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2" fontId="39" fillId="0" borderId="0" applyFont="0" applyFill="0" applyBorder="0" applyAlignment="0" applyProtection="0"/>
    <xf numFmtId="0" fontId="36" fillId="4" borderId="0" applyNumberFormat="0" applyBorder="0" applyAlignment="0" applyProtection="0">
      <alignment vertical="center"/>
    </xf>
    <xf numFmtId="38" fontId="52" fillId="22" borderId="0" applyNumberFormat="0" applyBorder="0" applyAlignment="0" applyProtection="0"/>
    <xf numFmtId="38" fontId="52" fillId="23" borderId="0" applyNumberFormat="0" applyBorder="0" applyAlignment="0" applyProtection="0"/>
    <xf numFmtId="0" fontId="53" fillId="0" borderId="0">
      <alignment horizontal="left"/>
    </xf>
    <xf numFmtId="0" fontId="54" fillId="0" borderId="3" applyNumberFormat="0" applyAlignment="0" applyProtection="0">
      <alignment horizontal="left" vertical="center"/>
    </xf>
    <xf numFmtId="0" fontId="54" fillId="0" borderId="4">
      <alignment horizontal="left" vertical="center"/>
    </xf>
    <xf numFmtId="0" fontId="33" fillId="0" borderId="5" applyNumberFormat="0" applyFill="0" applyAlignment="0" applyProtection="0">
      <alignment vertical="center"/>
    </xf>
    <xf numFmtId="0" fontId="55" fillId="0" borderId="0" applyNumberFormat="0" applyFill="0" applyBorder="0" applyAlignment="0" applyProtection="0"/>
    <xf numFmtId="0" fontId="34" fillId="0" borderId="6" applyNumberFormat="0" applyFill="0" applyAlignment="0" applyProtection="0">
      <alignment vertical="center"/>
    </xf>
    <xf numFmtId="0" fontId="54" fillId="0" borderId="0" applyNumberFormat="0" applyFill="0" applyBorder="0" applyAlignment="0" applyProtection="0"/>
    <xf numFmtId="0" fontId="35" fillId="0" borderId="7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1" fillId="7" borderId="1" applyNumberFormat="0" applyAlignment="0" applyProtection="0">
      <alignment vertical="center"/>
    </xf>
    <xf numFmtId="10" fontId="52" fillId="24" borderId="8" applyNumberFormat="0" applyBorder="0" applyAlignment="0" applyProtection="0"/>
    <xf numFmtId="10" fontId="52" fillId="23" borderId="8" applyNumberFormat="0" applyBorder="0" applyAlignment="0" applyProtection="0"/>
    <xf numFmtId="0" fontId="29" fillId="0" borderId="9" applyNumberFormat="0" applyFill="0" applyAlignment="0" applyProtection="0">
      <alignment vertical="center"/>
    </xf>
    <xf numFmtId="183" fontId="39" fillId="0" borderId="0" applyFont="0" applyFill="0" applyBorder="0" applyAlignment="0" applyProtection="0"/>
    <xf numFmtId="194" fontId="1" fillId="0" borderId="0" applyFont="0" applyFill="0" applyBorder="0" applyAlignment="0" applyProtection="0"/>
    <xf numFmtId="195" fontId="1" fillId="0" borderId="0" applyFont="0" applyFill="0" applyBorder="0" applyAlignment="0" applyProtection="0"/>
    <xf numFmtId="0" fontId="57" fillId="0" borderId="1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6" fillId="25" borderId="0" applyNumberFormat="0" applyBorder="0" applyAlignment="0" applyProtection="0">
      <alignment vertical="center"/>
    </xf>
    <xf numFmtId="196" fontId="10" fillId="0" borderId="0"/>
    <xf numFmtId="0" fontId="10" fillId="0" borderId="0"/>
    <xf numFmtId="0" fontId="39" fillId="0" borderId="0"/>
    <xf numFmtId="0" fontId="1" fillId="26" borderId="11" applyNumberFormat="0" applyFont="0" applyAlignment="0" applyProtection="0">
      <alignment vertical="center"/>
    </xf>
    <xf numFmtId="0" fontId="37" fillId="20" borderId="12" applyNumberFormat="0" applyAlignment="0" applyProtection="0">
      <alignment vertical="center"/>
    </xf>
    <xf numFmtId="10" fontId="39" fillId="0" borderId="0" applyFont="0" applyFill="0" applyBorder="0" applyAlignment="0" applyProtection="0"/>
    <xf numFmtId="0" fontId="57" fillId="0" borderId="0"/>
    <xf numFmtId="0" fontId="32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9" fillId="0" borderId="14" applyNumberFormat="0" applyFont="0" applyFill="0" applyAlignment="0" applyProtection="0"/>
    <xf numFmtId="0" fontId="58" fillId="0" borderId="15">
      <alignment horizontal="left"/>
    </xf>
    <xf numFmtId="0" fontId="23" fillId="0" borderId="0" applyNumberFormat="0" applyFill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0" borderId="1" applyNumberFormat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60" fillId="20" borderId="1" applyNumberFormat="0" applyAlignment="0" applyProtection="0">
      <alignment vertical="center"/>
    </xf>
    <xf numFmtId="197" fontId="10" fillId="0" borderId="0">
      <protection locked="0"/>
    </xf>
    <xf numFmtId="0" fontId="61" fillId="0" borderId="0">
      <protection locked="0"/>
    </xf>
    <xf numFmtId="0" fontId="61" fillId="0" borderId="0">
      <protection locked="0"/>
    </xf>
    <xf numFmtId="0" fontId="62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62" fillId="3" borderId="0" applyNumberFormat="0" applyBorder="0" applyAlignment="0" applyProtection="0">
      <alignment vertical="center"/>
    </xf>
    <xf numFmtId="0" fontId="63" fillId="0" borderId="0">
      <protection locked="0"/>
    </xf>
    <xf numFmtId="0" fontId="63" fillId="0" borderId="0"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40" fontId="65" fillId="0" borderId="0" applyFont="0" applyFill="0" applyBorder="0" applyAlignment="0" applyProtection="0"/>
    <xf numFmtId="38" fontId="65" fillId="0" borderId="0" applyFont="0" applyFill="0" applyBorder="0" applyAlignment="0" applyProtection="0"/>
    <xf numFmtId="0" fontId="1" fillId="26" borderId="11" applyNumberFormat="0" applyFont="0" applyAlignment="0" applyProtection="0">
      <alignment vertical="center"/>
    </xf>
    <xf numFmtId="0" fontId="21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10" fillId="26" borderId="11" applyNumberFormat="0" applyFont="0" applyAlignment="0" applyProtection="0">
      <alignment vertical="center"/>
    </xf>
    <xf numFmtId="0" fontId="65" fillId="0" borderId="0" applyFont="0" applyFill="0" applyBorder="0" applyAlignment="0" applyProtection="0"/>
    <xf numFmtId="0" fontId="65" fillId="0" borderId="0" applyFont="0" applyFill="0" applyBorder="0" applyAlignment="0" applyProtection="0"/>
    <xf numFmtId="0" fontId="66" fillId="0" borderId="0">
      <alignment vertical="center"/>
    </xf>
    <xf numFmtId="9" fontId="1" fillId="0" borderId="0" applyFont="0" applyFill="0" applyBorder="0" applyAlignment="0" applyProtection="0"/>
    <xf numFmtId="0" fontId="67" fillId="2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4" fillId="0" borderId="0">
      <alignment horizontal="center" vertical="center"/>
    </xf>
    <xf numFmtId="0" fontId="68" fillId="0" borderId="0">
      <alignment horizontal="center" vertical="center"/>
    </xf>
    <xf numFmtId="0" fontId="69" fillId="0" borderId="0"/>
    <xf numFmtId="0" fontId="7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21" borderId="2" applyNumberFormat="0" applyAlignment="0" applyProtection="0">
      <alignment vertical="center"/>
    </xf>
    <xf numFmtId="0" fontId="28" fillId="21" borderId="2" applyNumberFormat="0" applyAlignment="0" applyProtection="0">
      <alignment vertical="center"/>
    </xf>
    <xf numFmtId="0" fontId="71" fillId="21" borderId="2" applyNumberFormat="0" applyAlignment="0" applyProtection="0">
      <alignment vertical="center"/>
    </xf>
    <xf numFmtId="198" fontId="39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72" fillId="0" borderId="0" applyFont="0" applyFill="0" applyBorder="0" applyAlignment="0" applyProtection="0">
      <alignment vertical="center"/>
    </xf>
    <xf numFmtId="0" fontId="10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199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9" fillId="0" borderId="0"/>
    <xf numFmtId="0" fontId="50" fillId="0" borderId="0" applyFont="0" applyFill="0" applyBorder="0" applyAlignment="0" applyProtection="0"/>
    <xf numFmtId="0" fontId="73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73" fillId="0" borderId="9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74" fillId="0" borderId="13" applyNumberFormat="0" applyFill="0" applyAlignment="0" applyProtection="0">
      <alignment vertical="center"/>
    </xf>
    <xf numFmtId="0" fontId="75" fillId="7" borderId="1" applyNumberFormat="0" applyAlignment="0" applyProtection="0">
      <alignment vertical="center"/>
    </xf>
    <xf numFmtId="0" fontId="31" fillId="7" borderId="1" applyNumberFormat="0" applyAlignment="0" applyProtection="0">
      <alignment vertical="center"/>
    </xf>
    <xf numFmtId="0" fontId="75" fillId="7" borderId="1" applyNumberFormat="0" applyAlignment="0" applyProtection="0">
      <alignment vertical="center"/>
    </xf>
    <xf numFmtId="4" fontId="63" fillId="0" borderId="0">
      <protection locked="0"/>
    </xf>
    <xf numFmtId="200" fontId="10" fillId="0" borderId="0">
      <protection locked="0"/>
    </xf>
    <xf numFmtId="0" fontId="76" fillId="0" borderId="0">
      <alignment vertical="center"/>
    </xf>
    <xf numFmtId="0" fontId="77" fillId="0" borderId="5" applyNumberFormat="0" applyFill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0" fontId="77" fillId="0" borderId="5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34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79" fillId="0" borderId="7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1" fillId="20" borderId="12" applyNumberFormat="0" applyAlignment="0" applyProtection="0">
      <alignment vertical="center"/>
    </xf>
    <xf numFmtId="0" fontId="37" fillId="20" borderId="12" applyNumberFormat="0" applyAlignment="0" applyProtection="0">
      <alignment vertical="center"/>
    </xf>
    <xf numFmtId="0" fontId="81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2" fillId="0" borderId="0"/>
    <xf numFmtId="0" fontId="83" fillId="0" borderId="0">
      <alignment vertical="center"/>
    </xf>
    <xf numFmtId="42" fontId="1" fillId="0" borderId="0" applyFont="0" applyFill="0" applyBorder="0" applyAlignment="0" applyProtection="0"/>
    <xf numFmtId="201" fontId="10" fillId="0" borderId="0">
      <protection locked="0"/>
    </xf>
    <xf numFmtId="0" fontId="1" fillId="0" borderId="0">
      <alignment vertical="center"/>
    </xf>
    <xf numFmtId="0" fontId="2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99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0" fontId="39" fillId="0" borderId="0"/>
    <xf numFmtId="0" fontId="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9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72" fillId="0" borderId="0"/>
    <xf numFmtId="0" fontId="1" fillId="0" borderId="0">
      <alignment vertical="center"/>
    </xf>
    <xf numFmtId="0" fontId="10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/>
    <xf numFmtId="0" fontId="1" fillId="0" borderId="0"/>
    <xf numFmtId="0" fontId="1" fillId="0" borderId="0">
      <alignment vertical="center"/>
    </xf>
    <xf numFmtId="0" fontId="99" fillId="0" borderId="0">
      <alignment vertical="center"/>
    </xf>
    <xf numFmtId="0" fontId="3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0" fillId="0" borderId="0"/>
    <xf numFmtId="0" fontId="1" fillId="0" borderId="0"/>
    <xf numFmtId="0" fontId="1" fillId="0" borderId="0"/>
    <xf numFmtId="0" fontId="99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99" fillId="0" borderId="0">
      <alignment vertical="center"/>
    </xf>
    <xf numFmtId="0" fontId="1" fillId="0" borderId="0">
      <alignment vertical="center"/>
    </xf>
    <xf numFmtId="0" fontId="99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1" fillId="0" borderId="0">
      <alignment vertical="center"/>
    </xf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84" fillId="0" borderId="0" applyNumberFormat="0" applyFill="0" applyBorder="0" applyAlignment="0" applyProtection="0">
      <alignment vertical="top"/>
      <protection locked="0"/>
    </xf>
    <xf numFmtId="0" fontId="63" fillId="0" borderId="14">
      <protection locked="0"/>
    </xf>
    <xf numFmtId="202" fontId="85" fillId="27" borderId="0">
      <alignment vertical="center"/>
    </xf>
    <xf numFmtId="203" fontId="10" fillId="0" borderId="0">
      <protection locked="0"/>
    </xf>
    <xf numFmtId="204" fontId="10" fillId="0" borderId="0">
      <protection locked="0"/>
    </xf>
  </cellStyleXfs>
  <cellXfs count="543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top" wrapText="1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>
      <alignment vertical="center"/>
    </xf>
    <xf numFmtId="0" fontId="100" fillId="0" borderId="16" xfId="0" applyFont="1" applyBorder="1" applyAlignment="1">
      <alignment horizontal="center" vertical="center"/>
    </xf>
    <xf numFmtId="0" fontId="100" fillId="0" borderId="17" xfId="0" applyFont="1" applyFill="1" applyBorder="1" applyAlignment="1">
      <alignment horizontal="center" vertical="center"/>
    </xf>
    <xf numFmtId="0" fontId="100" fillId="0" borderId="18" xfId="0" applyFont="1" applyFill="1" applyBorder="1" applyAlignment="1">
      <alignment vertical="center" wrapText="1"/>
    </xf>
    <xf numFmtId="0" fontId="100" fillId="0" borderId="19" xfId="0" applyFont="1" applyFill="1" applyBorder="1" applyAlignment="1">
      <alignment vertical="center" wrapText="1"/>
    </xf>
    <xf numFmtId="0" fontId="101" fillId="0" borderId="20" xfId="0" applyFont="1" applyFill="1" applyBorder="1" applyAlignment="1">
      <alignment horizontal="center" vertical="center"/>
    </xf>
    <xf numFmtId="0" fontId="102" fillId="0" borderId="20" xfId="0" applyFont="1" applyFill="1" applyBorder="1" applyAlignment="1">
      <alignment horizontal="center" vertical="center"/>
    </xf>
    <xf numFmtId="0" fontId="101" fillId="0" borderId="0" xfId="0" applyFont="1" applyAlignment="1">
      <alignment vertical="center"/>
    </xf>
    <xf numFmtId="0" fontId="103" fillId="0" borderId="21" xfId="0" applyFont="1" applyBorder="1" applyAlignment="1">
      <alignment horizontal="center" vertical="center" wrapText="1"/>
    </xf>
    <xf numFmtId="0" fontId="103" fillId="0" borderId="22" xfId="0" applyFont="1" applyBorder="1" applyAlignment="1">
      <alignment horizontal="center" vertical="center" wrapText="1"/>
    </xf>
    <xf numFmtId="0" fontId="103" fillId="0" borderId="23" xfId="0" applyFont="1" applyBorder="1" applyAlignment="1">
      <alignment horizontal="center" vertical="center" wrapText="1"/>
    </xf>
    <xf numFmtId="0" fontId="104" fillId="0" borderId="0" xfId="0" applyFont="1">
      <alignment vertical="center"/>
    </xf>
    <xf numFmtId="0" fontId="105" fillId="0" borderId="23" xfId="0" applyFont="1" applyBorder="1" applyAlignment="1">
      <alignment horizontal="center" vertical="center" wrapText="1"/>
    </xf>
    <xf numFmtId="0" fontId="100" fillId="0" borderId="16" xfId="0" applyNumberFormat="1" applyFont="1" applyBorder="1" applyAlignment="1">
      <alignment horizontal="center" vertical="center"/>
    </xf>
    <xf numFmtId="0" fontId="103" fillId="0" borderId="24" xfId="0" applyFont="1" applyBorder="1" applyAlignment="1">
      <alignment horizontal="center" vertical="center" wrapText="1"/>
    </xf>
    <xf numFmtId="0" fontId="106" fillId="0" borderId="0" xfId="0" applyFont="1" applyAlignment="1">
      <alignment vertical="top" wrapText="1"/>
    </xf>
    <xf numFmtId="0" fontId="103" fillId="0" borderId="25" xfId="0" applyFont="1" applyBorder="1" applyAlignment="1">
      <alignment vertical="center" wrapText="1"/>
    </xf>
    <xf numFmtId="0" fontId="107" fillId="0" borderId="26" xfId="0" applyFont="1" applyBorder="1" applyAlignment="1">
      <alignment horizontal="center" vertical="center" wrapText="1"/>
    </xf>
    <xf numFmtId="0" fontId="105" fillId="0" borderId="21" xfId="0" applyFont="1" applyBorder="1" applyAlignment="1">
      <alignment horizontal="center" vertical="center" wrapText="1"/>
    </xf>
    <xf numFmtId="0" fontId="105" fillId="0" borderId="22" xfId="0" applyFont="1" applyBorder="1" applyAlignment="1">
      <alignment horizontal="center" vertical="center" wrapText="1"/>
    </xf>
    <xf numFmtId="0" fontId="108" fillId="0" borderId="26" xfId="0" applyFont="1" applyBorder="1" applyAlignment="1">
      <alignment horizontal="center" vertical="center" wrapText="1"/>
    </xf>
    <xf numFmtId="0" fontId="105" fillId="0" borderId="24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justify" vertical="center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29" xfId="0" applyFont="1" applyBorder="1" applyAlignment="1">
      <alignment horizontal="center" vertical="center" wrapText="1"/>
    </xf>
    <xf numFmtId="0" fontId="103" fillId="0" borderId="30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6" fillId="0" borderId="0" xfId="0" applyFont="1" applyAlignment="1">
      <alignment horizontal="right" vertical="top" wrapText="1"/>
    </xf>
    <xf numFmtId="0" fontId="103" fillId="0" borderId="0" xfId="0" applyFont="1" applyAlignment="1">
      <alignment horizontal="right" vertical="center"/>
    </xf>
    <xf numFmtId="0" fontId="108" fillId="0" borderId="16" xfId="0" applyFont="1" applyBorder="1" applyAlignment="1">
      <alignment horizontal="center" vertical="center" wrapText="1"/>
    </xf>
    <xf numFmtId="3" fontId="108" fillId="0" borderId="0" xfId="0" applyNumberFormat="1" applyFont="1" applyFill="1" applyBorder="1" applyAlignment="1">
      <alignment horizontal="center" vertical="center" wrapText="1"/>
    </xf>
    <xf numFmtId="0" fontId="105" fillId="0" borderId="0" xfId="0" applyFont="1" applyAlignment="1">
      <alignment vertical="top" wrapText="1"/>
    </xf>
    <xf numFmtId="0" fontId="101" fillId="0" borderId="0" xfId="0" applyFont="1">
      <alignment vertical="center"/>
    </xf>
    <xf numFmtId="181" fontId="0" fillId="0" borderId="0" xfId="0" applyNumberFormat="1">
      <alignment vertical="center"/>
    </xf>
    <xf numFmtId="0" fontId="109" fillId="0" borderId="2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/>
    </xf>
    <xf numFmtId="0" fontId="103" fillId="0" borderId="32" xfId="0" applyFont="1" applyBorder="1" applyAlignment="1">
      <alignment horizontal="center" vertical="center" wrapText="1"/>
    </xf>
    <xf numFmtId="0" fontId="109" fillId="0" borderId="23" xfId="0" applyFont="1" applyBorder="1" applyAlignment="1">
      <alignment horizontal="center" vertical="center" wrapText="1"/>
    </xf>
    <xf numFmtId="3" fontId="110" fillId="0" borderId="33" xfId="0" applyNumberFormat="1" applyFont="1" applyBorder="1" applyAlignment="1">
      <alignment horizontal="right" vertical="center" wrapText="1"/>
    </xf>
    <xf numFmtId="0" fontId="110" fillId="0" borderId="0" xfId="0" applyFont="1" applyBorder="1" applyAlignment="1">
      <alignment horizontal="right" vertical="center" wrapText="1"/>
    </xf>
    <xf numFmtId="0" fontId="110" fillId="0" borderId="0" xfId="0" applyFont="1" applyAlignment="1">
      <alignment horizontal="right" vertical="center" wrapText="1"/>
    </xf>
    <xf numFmtId="0" fontId="104" fillId="0" borderId="34" xfId="0" applyFont="1" applyBorder="1">
      <alignment vertical="center"/>
    </xf>
    <xf numFmtId="0" fontId="104" fillId="0" borderId="0" xfId="0" applyFont="1" applyBorder="1">
      <alignment vertical="center"/>
    </xf>
    <xf numFmtId="0" fontId="106" fillId="0" borderId="0" xfId="0" applyFont="1" applyAlignment="1">
      <alignment horizontal="justify" vertical="top" wrapText="1"/>
    </xf>
    <xf numFmtId="188" fontId="108" fillId="0" borderId="26" xfId="0" applyNumberFormat="1" applyFont="1" applyBorder="1" applyAlignment="1">
      <alignment horizontal="center" vertical="center"/>
    </xf>
    <xf numFmtId="0" fontId="108" fillId="0" borderId="26" xfId="0" applyNumberFormat="1" applyFont="1" applyBorder="1" applyAlignment="1">
      <alignment horizontal="center" vertical="center"/>
    </xf>
    <xf numFmtId="0" fontId="108" fillId="0" borderId="21" xfId="0" applyFont="1" applyBorder="1" applyAlignment="1">
      <alignment horizontal="center" vertical="center" wrapText="1"/>
    </xf>
    <xf numFmtId="3" fontId="111" fillId="0" borderId="0" xfId="0" applyNumberFormat="1" applyFont="1" applyFill="1" applyBorder="1" applyAlignment="1">
      <alignment horizontal="center" vertical="center" wrapText="1"/>
    </xf>
    <xf numFmtId="176" fontId="111" fillId="0" borderId="0" xfId="0" applyNumberFormat="1" applyFont="1" applyFill="1" applyBorder="1" applyAlignment="1">
      <alignment horizontal="center" vertical="center" wrapText="1"/>
    </xf>
    <xf numFmtId="0" fontId="111" fillId="0" borderId="0" xfId="0" applyFont="1" applyFill="1" applyBorder="1" applyAlignment="1">
      <alignment horizontal="center" vertical="center" wrapText="1"/>
    </xf>
    <xf numFmtId="176" fontId="112" fillId="0" borderId="33" xfId="211" applyNumberFormat="1" applyFont="1" applyBorder="1" applyAlignment="1">
      <alignment horizontal="center" vertical="center" wrapText="1"/>
    </xf>
    <xf numFmtId="176" fontId="112" fillId="0" borderId="0" xfId="211" applyNumberFormat="1" applyFont="1" applyBorder="1" applyAlignment="1">
      <alignment horizontal="center" vertical="center" wrapText="1"/>
    </xf>
    <xf numFmtId="182" fontId="112" fillId="0" borderId="33" xfId="211" applyNumberFormat="1" applyFont="1" applyBorder="1" applyAlignment="1">
      <alignment horizontal="center" vertical="center" wrapText="1"/>
    </xf>
    <xf numFmtId="182" fontId="112" fillId="0" borderId="0" xfId="211" applyNumberFormat="1" applyFont="1" applyBorder="1" applyAlignment="1">
      <alignment horizontal="center" vertical="center" wrapText="1"/>
    </xf>
    <xf numFmtId="177" fontId="112" fillId="0" borderId="0" xfId="211" applyNumberFormat="1" applyFont="1" applyBorder="1" applyAlignment="1">
      <alignment horizontal="center" vertical="center" wrapText="1"/>
    </xf>
    <xf numFmtId="178" fontId="112" fillId="0" borderId="0" xfId="211" applyNumberFormat="1" applyFont="1" applyBorder="1" applyAlignment="1">
      <alignment horizontal="center" vertical="center" wrapText="1"/>
    </xf>
    <xf numFmtId="185" fontId="112" fillId="0" borderId="0" xfId="211" applyNumberFormat="1" applyFont="1" applyBorder="1" applyAlignment="1">
      <alignment horizontal="center" vertical="center" wrapText="1"/>
    </xf>
    <xf numFmtId="186" fontId="112" fillId="0" borderId="0" xfId="211" applyNumberFormat="1" applyFont="1" applyBorder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105" fillId="0" borderId="35" xfId="0" applyFont="1" applyBorder="1" applyAlignment="1">
      <alignment horizontal="center" vertical="center" wrapText="1"/>
    </xf>
    <xf numFmtId="0" fontId="113" fillId="0" borderId="36" xfId="0" applyFont="1" applyBorder="1" applyAlignment="1">
      <alignment horizontal="justify" vertical="top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8" fillId="0" borderId="16" xfId="0" applyFont="1" applyBorder="1" applyAlignment="1">
      <alignment horizontal="center" vertical="center" wrapText="1"/>
    </xf>
    <xf numFmtId="0" fontId="103" fillId="0" borderId="29" xfId="0" applyFont="1" applyBorder="1" applyAlignment="1">
      <alignment horizontal="center" vertical="center" wrapText="1"/>
    </xf>
    <xf numFmtId="0" fontId="113" fillId="0" borderId="36" xfId="0" applyFont="1" applyBorder="1" applyAlignment="1">
      <alignment horizontal="right" vertical="top" wrapText="1"/>
    </xf>
    <xf numFmtId="0" fontId="108" fillId="0" borderId="0" xfId="0" applyFont="1" applyBorder="1" applyAlignment="1">
      <alignment horizontal="center" vertical="center" wrapText="1"/>
    </xf>
    <xf numFmtId="0" fontId="105" fillId="0" borderId="31" xfId="0" applyFont="1" applyBorder="1" applyAlignment="1">
      <alignment horizontal="center" vertical="center" wrapText="1"/>
    </xf>
    <xf numFmtId="0" fontId="108" fillId="0" borderId="33" xfId="0" applyFont="1" applyBorder="1" applyAlignment="1">
      <alignment horizontal="center" vertical="center" wrapText="1"/>
    </xf>
    <xf numFmtId="0" fontId="108" fillId="0" borderId="26" xfId="0" applyFont="1" applyBorder="1" applyAlignment="1">
      <alignment horizontal="center" vertical="center" wrapText="1"/>
    </xf>
    <xf numFmtId="0" fontId="103" fillId="0" borderId="0" xfId="0" applyFont="1" applyAlignment="1">
      <alignment horizontal="left" vertical="top" wrapText="1"/>
    </xf>
    <xf numFmtId="0" fontId="10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8" fillId="0" borderId="10" xfId="0" applyFont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108" fillId="0" borderId="37" xfId="0" applyFont="1" applyBorder="1" applyAlignment="1">
      <alignment horizontal="center" vertical="center" wrapText="1"/>
    </xf>
    <xf numFmtId="0" fontId="108" fillId="0" borderId="38" xfId="0" applyFont="1" applyBorder="1" applyAlignment="1">
      <alignment horizontal="center" vertical="center" wrapText="1"/>
    </xf>
    <xf numFmtId="0" fontId="100" fillId="0" borderId="27" xfId="0" applyFont="1" applyBorder="1" applyAlignment="1">
      <alignment horizontal="center" vertical="center" wrapText="1"/>
    </xf>
    <xf numFmtId="0" fontId="108" fillId="0" borderId="26" xfId="0" applyFont="1" applyBorder="1" applyAlignment="1">
      <alignment horizontal="justify" vertical="center" wrapText="1"/>
    </xf>
    <xf numFmtId="0" fontId="108" fillId="0" borderId="39" xfId="0" applyFont="1" applyBorder="1" applyAlignment="1">
      <alignment horizontal="center" vertical="center" wrapText="1"/>
    </xf>
    <xf numFmtId="3" fontId="108" fillId="0" borderId="40" xfId="0" applyNumberFormat="1" applyFont="1" applyBorder="1" applyAlignment="1">
      <alignment vertical="center" wrapText="1"/>
    </xf>
    <xf numFmtId="187" fontId="108" fillId="0" borderId="10" xfId="0" applyNumberFormat="1" applyFont="1" applyBorder="1" applyAlignment="1">
      <alignment vertical="center" wrapText="1"/>
    </xf>
    <xf numFmtId="187" fontId="108" fillId="0" borderId="10" xfId="0" applyNumberFormat="1" applyFont="1" applyBorder="1" applyAlignment="1">
      <alignment horizontal="center" vertical="center" wrapText="1"/>
    </xf>
    <xf numFmtId="3" fontId="108" fillId="0" borderId="10" xfId="0" applyNumberFormat="1" applyFont="1" applyBorder="1" applyAlignment="1">
      <alignment vertical="center" wrapText="1"/>
    </xf>
    <xf numFmtId="3" fontId="108" fillId="0" borderId="10" xfId="0" applyNumberFormat="1" applyFont="1" applyBorder="1" applyAlignment="1">
      <alignment horizontal="center" vertical="center" wrapText="1"/>
    </xf>
    <xf numFmtId="3" fontId="108" fillId="0" borderId="0" xfId="0" applyNumberFormat="1" applyFont="1" applyBorder="1" applyAlignment="1">
      <alignment vertical="center" wrapText="1"/>
    </xf>
    <xf numFmtId="181" fontId="108" fillId="0" borderId="0" xfId="0" applyNumberFormat="1" applyFont="1" applyAlignment="1">
      <alignment horizontal="center" vertical="center" wrapText="1"/>
    </xf>
    <xf numFmtId="0" fontId="100" fillId="0" borderId="41" xfId="0" applyFont="1" applyBorder="1" applyAlignment="1">
      <alignment horizontal="center" vertical="center" wrapText="1"/>
    </xf>
    <xf numFmtId="0" fontId="105" fillId="0" borderId="42" xfId="0" applyFont="1" applyBorder="1" applyAlignment="1">
      <alignment horizontal="center" vertical="center" wrapText="1"/>
    </xf>
    <xf numFmtId="0" fontId="0" fillId="0" borderId="16" xfId="0" applyFont="1" applyBorder="1">
      <alignment vertical="center"/>
    </xf>
    <xf numFmtId="0" fontId="108" fillId="0" borderId="0" xfId="0" applyFont="1" applyBorder="1" applyAlignment="1">
      <alignment vertical="center" wrapText="1"/>
    </xf>
    <xf numFmtId="0" fontId="108" fillId="0" borderId="43" xfId="0" applyFont="1" applyBorder="1" applyAlignment="1">
      <alignment horizontal="center" vertical="center" wrapText="1"/>
    </xf>
    <xf numFmtId="0" fontId="108" fillId="0" borderId="10" xfId="0" applyFont="1" applyBorder="1" applyAlignment="1">
      <alignment horizontal="right" vertical="center" wrapText="1"/>
    </xf>
    <xf numFmtId="0" fontId="114" fillId="0" borderId="0" xfId="0" applyFont="1" applyBorder="1" applyAlignment="1">
      <alignment horizontal="justify" vertical="top" wrapText="1"/>
    </xf>
    <xf numFmtId="0" fontId="103" fillId="0" borderId="0" xfId="0" applyFont="1" applyAlignment="1">
      <alignment vertical="top" wrapText="1"/>
    </xf>
    <xf numFmtId="0" fontId="115" fillId="0" borderId="0" xfId="0" applyFont="1" applyFill="1" applyAlignment="1">
      <alignment vertical="center"/>
    </xf>
    <xf numFmtId="0" fontId="116" fillId="0" borderId="0" xfId="0" applyFont="1" applyFill="1" applyAlignment="1">
      <alignment vertical="center" wrapText="1"/>
    </xf>
    <xf numFmtId="0" fontId="116" fillId="0" borderId="0" xfId="0" applyFont="1" applyFill="1" applyAlignment="1">
      <alignment vertical="center"/>
    </xf>
    <xf numFmtId="0" fontId="100" fillId="0" borderId="20" xfId="0" applyFont="1" applyFill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0" xfId="0" applyFont="1" applyAlignment="1">
      <alignment horizontal="left" vertical="center"/>
    </xf>
    <xf numFmtId="0" fontId="117" fillId="0" borderId="26" xfId="0" applyFont="1" applyBorder="1" applyAlignment="1">
      <alignment horizontal="center" vertical="center" wrapText="1"/>
    </xf>
    <xf numFmtId="3" fontId="118" fillId="0" borderId="33" xfId="0" applyNumberFormat="1" applyFont="1" applyBorder="1" applyAlignment="1">
      <alignment horizontal="center" vertical="center" wrapText="1"/>
    </xf>
    <xf numFmtId="3" fontId="118" fillId="0" borderId="0" xfId="0" applyNumberFormat="1" applyFont="1" applyAlignment="1">
      <alignment horizontal="center" vertical="center" wrapText="1"/>
    </xf>
    <xf numFmtId="0" fontId="118" fillId="0" borderId="0" xfId="0" applyFont="1" applyAlignment="1">
      <alignment horizontal="center" vertical="center" wrapText="1"/>
    </xf>
    <xf numFmtId="181" fontId="118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3" fontId="101" fillId="0" borderId="33" xfId="0" applyNumberFormat="1" applyFont="1" applyBorder="1" applyAlignment="1">
      <alignment horizontal="center" vertical="center" wrapText="1"/>
    </xf>
    <xf numFmtId="3" fontId="101" fillId="0" borderId="0" xfId="0" applyNumberFormat="1" applyFont="1" applyBorder="1" applyAlignment="1">
      <alignment horizontal="center" vertical="center" wrapText="1"/>
    </xf>
    <xf numFmtId="0" fontId="101" fillId="0" borderId="0" xfId="0" applyFont="1" applyBorder="1" applyAlignment="1">
      <alignment horizontal="center" vertical="center" wrapText="1"/>
    </xf>
    <xf numFmtId="177" fontId="101" fillId="0" borderId="0" xfId="0" applyNumberFormat="1" applyFont="1" applyBorder="1" applyAlignment="1">
      <alignment horizontal="center" vertical="center" wrapText="1"/>
    </xf>
    <xf numFmtId="181" fontId="101" fillId="0" borderId="0" xfId="0" applyNumberFormat="1" applyFont="1" applyBorder="1" applyAlignment="1">
      <alignment horizontal="center" vertical="center" wrapText="1"/>
    </xf>
    <xf numFmtId="176" fontId="101" fillId="0" borderId="0" xfId="211" applyNumberFormat="1" applyFont="1" applyBorder="1" applyAlignment="1">
      <alignment horizontal="center" vertical="center" wrapText="1"/>
    </xf>
    <xf numFmtId="0" fontId="101" fillId="0" borderId="16" xfId="0" applyFont="1" applyBorder="1" applyAlignment="1">
      <alignment horizontal="center" vertical="center" wrapText="1"/>
    </xf>
    <xf numFmtId="3" fontId="101" fillId="0" borderId="0" xfId="0" applyNumberFormat="1" applyFont="1" applyFill="1" applyBorder="1" applyAlignment="1">
      <alignment horizontal="center" vertical="center" wrapText="1"/>
    </xf>
    <xf numFmtId="0" fontId="119" fillId="0" borderId="0" xfId="0" applyFont="1" applyBorder="1" applyAlignment="1">
      <alignment vertical="center" wrapText="1"/>
    </xf>
    <xf numFmtId="0" fontId="119" fillId="0" borderId="36" xfId="0" applyFont="1" applyBorder="1" applyAlignment="1">
      <alignment vertical="center" wrapText="1"/>
    </xf>
    <xf numFmtId="0" fontId="120" fillId="0" borderId="0" xfId="0" applyFont="1" applyAlignment="1">
      <alignment vertical="center" wrapText="1"/>
    </xf>
    <xf numFmtId="0" fontId="120" fillId="0" borderId="25" xfId="0" applyFont="1" applyBorder="1" applyAlignment="1">
      <alignment vertical="center" wrapText="1"/>
    </xf>
    <xf numFmtId="0" fontId="100" fillId="0" borderId="21" xfId="0" applyFont="1" applyBorder="1" applyAlignment="1">
      <alignment horizontal="center" vertical="center" wrapText="1"/>
    </xf>
    <xf numFmtId="0" fontId="101" fillId="0" borderId="23" xfId="0" applyFont="1" applyBorder="1" applyAlignment="1">
      <alignment horizontal="center" vertical="center" wrapText="1"/>
    </xf>
    <xf numFmtId="0" fontId="101" fillId="0" borderId="0" xfId="0" applyFont="1" applyAlignment="1">
      <alignment vertical="center" wrapText="1"/>
    </xf>
    <xf numFmtId="0" fontId="89" fillId="0" borderId="0" xfId="0" applyFont="1" applyAlignment="1">
      <alignment horizontal="center" vertical="center"/>
    </xf>
    <xf numFmtId="0" fontId="101" fillId="0" borderId="44" xfId="0" applyFont="1" applyBorder="1" applyAlignment="1">
      <alignment horizontal="justify" vertical="center" wrapText="1"/>
    </xf>
    <xf numFmtId="0" fontId="101" fillId="0" borderId="25" xfId="0" applyFont="1" applyBorder="1" applyAlignment="1">
      <alignment horizontal="center" vertical="center" wrapText="1"/>
    </xf>
    <xf numFmtId="0" fontId="101" fillId="0" borderId="10" xfId="0" applyFont="1" applyBorder="1" applyAlignment="1">
      <alignment vertical="center" wrapText="1"/>
    </xf>
    <xf numFmtId="0" fontId="101" fillId="0" borderId="25" xfId="0" applyFont="1" applyBorder="1" applyAlignment="1">
      <alignment horizontal="justify" vertical="center" wrapText="1"/>
    </xf>
    <xf numFmtId="0" fontId="101" fillId="0" borderId="29" xfId="0" applyFont="1" applyBorder="1" applyAlignment="1">
      <alignment horizontal="center" vertical="center" wrapText="1"/>
    </xf>
    <xf numFmtId="0" fontId="101" fillId="0" borderId="45" xfId="0" applyFont="1" applyBorder="1" applyAlignment="1">
      <alignment horizontal="center" vertical="center" wrapText="1"/>
    </xf>
    <xf numFmtId="0" fontId="101" fillId="0" borderId="21" xfId="0" applyFont="1" applyBorder="1" applyAlignment="1">
      <alignment horizontal="center" vertical="center" wrapText="1"/>
    </xf>
    <xf numFmtId="0" fontId="101" fillId="0" borderId="22" xfId="0" applyFont="1" applyBorder="1" applyAlignment="1">
      <alignment horizontal="center" vertical="center" wrapText="1"/>
    </xf>
    <xf numFmtId="0" fontId="101" fillId="0" borderId="24" xfId="0" applyFont="1" applyBorder="1" applyAlignment="1">
      <alignment horizontal="center" vertical="center" wrapText="1"/>
    </xf>
    <xf numFmtId="0" fontId="101" fillId="0" borderId="46" xfId="0" applyFont="1" applyBorder="1" applyAlignment="1">
      <alignment horizontal="center" vertical="center" wrapText="1"/>
    </xf>
    <xf numFmtId="3" fontId="121" fillId="0" borderId="0" xfId="0" applyNumberFormat="1" applyFont="1" applyAlignment="1">
      <alignment horizontal="center" vertical="center" wrapText="1"/>
    </xf>
    <xf numFmtId="176" fontId="121" fillId="0" borderId="0" xfId="0" applyNumberFormat="1" applyFont="1" applyFill="1" applyBorder="1" applyAlignment="1">
      <alignment horizontal="center" vertical="center" wrapText="1"/>
    </xf>
    <xf numFmtId="0" fontId="101" fillId="0" borderId="0" xfId="0" applyFont="1" applyAlignment="1">
      <alignment horizontal="left" vertical="center" wrapText="1"/>
    </xf>
    <xf numFmtId="3" fontId="101" fillId="0" borderId="0" xfId="0" applyNumberFormat="1" applyFont="1" applyAlignment="1">
      <alignment horizontal="center" vertical="center" wrapText="1"/>
    </xf>
    <xf numFmtId="181" fontId="101" fillId="0" borderId="0" xfId="0" applyNumberFormat="1" applyFont="1" applyAlignment="1">
      <alignment horizontal="center" vertical="center" wrapText="1"/>
    </xf>
    <xf numFmtId="176" fontId="101" fillId="0" borderId="0" xfId="0" applyNumberFormat="1" applyFont="1" applyFill="1" applyBorder="1" applyAlignment="1">
      <alignment horizontal="center" vertical="center" wrapText="1"/>
    </xf>
    <xf numFmtId="0" fontId="121" fillId="0" borderId="0" xfId="0" applyFont="1" applyAlignment="1">
      <alignment horizontal="center" vertical="center" wrapText="1"/>
    </xf>
    <xf numFmtId="0" fontId="101" fillId="0" borderId="25" xfId="0" applyFont="1" applyBorder="1" applyAlignment="1">
      <alignment horizontal="left" vertical="center" wrapText="1"/>
    </xf>
    <xf numFmtId="176" fontId="101" fillId="0" borderId="10" xfId="0" applyNumberFormat="1" applyFont="1" applyFill="1" applyBorder="1" applyAlignment="1">
      <alignment horizontal="center" vertical="center" wrapText="1"/>
    </xf>
    <xf numFmtId="0" fontId="101" fillId="0" borderId="10" xfId="0" applyFont="1" applyBorder="1" applyAlignment="1">
      <alignment horizontal="center" vertical="center" wrapText="1"/>
    </xf>
    <xf numFmtId="0" fontId="122" fillId="0" borderId="36" xfId="0" applyFont="1" applyBorder="1" applyAlignment="1">
      <alignment horizontal="justify" vertical="top" wrapText="1"/>
    </xf>
    <xf numFmtId="0" fontId="101" fillId="0" borderId="0" xfId="0" applyFont="1" applyAlignment="1">
      <alignment horizontal="left" vertical="top" wrapText="1"/>
    </xf>
    <xf numFmtId="3" fontId="108" fillId="0" borderId="33" xfId="0" applyNumberFormat="1" applyFont="1" applyBorder="1" applyAlignment="1">
      <alignment horizontal="center" vertical="center" wrapText="1"/>
    </xf>
    <xf numFmtId="0" fontId="100" fillId="0" borderId="0" xfId="0" applyFont="1" applyAlignment="1">
      <alignment horizontal="center" vertical="center" wrapText="1"/>
    </xf>
    <xf numFmtId="0" fontId="108" fillId="0" borderId="0" xfId="0" applyFont="1" applyAlignment="1">
      <alignment horizontal="center" vertical="center" wrapText="1"/>
    </xf>
    <xf numFmtId="0" fontId="108" fillId="0" borderId="33" xfId="0" applyFont="1" applyBorder="1" applyAlignment="1">
      <alignment horizontal="center" vertical="center" wrapText="1"/>
    </xf>
    <xf numFmtId="180" fontId="121" fillId="0" borderId="0" xfId="0" applyNumberFormat="1" applyFont="1" applyAlignment="1">
      <alignment horizontal="center" vertical="center" wrapText="1"/>
    </xf>
    <xf numFmtId="0" fontId="101" fillId="0" borderId="0" xfId="0" applyFont="1" applyFill="1" applyBorder="1" applyAlignment="1">
      <alignment horizontal="center" vertical="center" wrapText="1"/>
    </xf>
    <xf numFmtId="3" fontId="13" fillId="0" borderId="0" xfId="211" applyNumberFormat="1" applyFont="1" applyAlignment="1">
      <alignment horizontal="center" vertical="center" wrapText="1"/>
    </xf>
    <xf numFmtId="0" fontId="13" fillId="0" borderId="0" xfId="211" applyNumberFormat="1" applyFont="1" applyAlignment="1">
      <alignment horizontal="center" vertical="center" wrapText="1"/>
    </xf>
    <xf numFmtId="181" fontId="101" fillId="0" borderId="10" xfId="0" applyNumberFormat="1" applyFont="1" applyBorder="1" applyAlignment="1">
      <alignment horizontal="center" vertical="center" wrapText="1"/>
    </xf>
    <xf numFmtId="182" fontId="108" fillId="0" borderId="33" xfId="0" applyNumberFormat="1" applyFont="1" applyBorder="1" applyAlignment="1">
      <alignment horizontal="center" vertical="center" wrapText="1"/>
    </xf>
    <xf numFmtId="182" fontId="108" fillId="0" borderId="0" xfId="0" applyNumberFormat="1" applyFont="1" applyBorder="1" applyAlignment="1">
      <alignment horizontal="center" vertical="center" wrapText="1"/>
    </xf>
    <xf numFmtId="182" fontId="100" fillId="0" borderId="0" xfId="0" applyNumberFormat="1" applyFont="1" applyAlignment="1">
      <alignment horizontal="center" vertical="center" wrapText="1"/>
    </xf>
    <xf numFmtId="182" fontId="100" fillId="0" borderId="0" xfId="0" applyNumberFormat="1" applyFont="1" applyFill="1" applyAlignment="1">
      <alignment horizontal="center" vertical="center" wrapText="1"/>
    </xf>
    <xf numFmtId="188" fontId="108" fillId="0" borderId="0" xfId="0" applyNumberFormat="1" applyFont="1" applyBorder="1" applyAlignment="1">
      <alignment horizontal="center" vertical="center" wrapText="1"/>
    </xf>
    <xf numFmtId="188" fontId="108" fillId="0" borderId="0" xfId="0" applyNumberFormat="1" applyFont="1" applyFill="1" applyBorder="1" applyAlignment="1">
      <alignment horizontal="center" vertical="center" wrapText="1"/>
    </xf>
    <xf numFmtId="188" fontId="100" fillId="0" borderId="0" xfId="0" applyNumberFormat="1" applyFont="1" applyAlignment="1">
      <alignment horizontal="center" vertical="center" wrapText="1"/>
    </xf>
    <xf numFmtId="188" fontId="100" fillId="0" borderId="0" xfId="0" applyNumberFormat="1" applyFont="1" applyFill="1" applyAlignment="1">
      <alignment horizontal="center" vertical="center" wrapText="1"/>
    </xf>
    <xf numFmtId="0" fontId="120" fillId="0" borderId="25" xfId="0" applyFont="1" applyBorder="1" applyAlignment="1">
      <alignment horizontal="justify" vertical="center" wrapText="1"/>
    </xf>
    <xf numFmtId="0" fontId="101" fillId="0" borderId="31" xfId="0" applyFont="1" applyBorder="1" applyAlignment="1">
      <alignment horizontal="center" vertical="center" wrapText="1"/>
    </xf>
    <xf numFmtId="0" fontId="100" fillId="0" borderId="30" xfId="0" applyFont="1" applyBorder="1" applyAlignment="1">
      <alignment horizontal="center" vertical="center" wrapText="1"/>
    </xf>
    <xf numFmtId="0" fontId="100" fillId="0" borderId="35" xfId="0" applyFont="1" applyBorder="1" applyAlignment="1">
      <alignment horizontal="center" vertical="center" wrapText="1"/>
    </xf>
    <xf numFmtId="0" fontId="123" fillId="0" borderId="36" xfId="0" applyFont="1" applyBorder="1" applyAlignment="1">
      <alignment horizontal="justify" vertical="top" wrapText="1"/>
    </xf>
    <xf numFmtId="0" fontId="100" fillId="0" borderId="22" xfId="0" applyFont="1" applyBorder="1" applyAlignment="1">
      <alignment horizontal="center" vertical="center" wrapText="1"/>
    </xf>
    <xf numFmtId="0" fontId="101" fillId="0" borderId="0" xfId="0" applyFont="1" applyAlignment="1">
      <alignment horizontal="left" vertical="center" wrapText="1"/>
    </xf>
    <xf numFmtId="0" fontId="101" fillId="0" borderId="0" xfId="0" applyFont="1" applyAlignment="1">
      <alignment horizontal="left" vertical="top" wrapText="1"/>
    </xf>
    <xf numFmtId="0" fontId="101" fillId="0" borderId="0" xfId="0" applyFont="1" applyAlignment="1">
      <alignment horizontal="left" vertical="top"/>
    </xf>
    <xf numFmtId="0" fontId="100" fillId="0" borderId="26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124" fillId="0" borderId="0" xfId="0" applyFont="1" applyFill="1" applyBorder="1" applyAlignment="1">
      <alignment vertical="center"/>
    </xf>
    <xf numFmtId="0" fontId="100" fillId="0" borderId="26" xfId="0" applyFont="1" applyBorder="1" applyAlignment="1">
      <alignment horizontal="center" vertical="center" wrapText="1"/>
    </xf>
    <xf numFmtId="177" fontId="101" fillId="28" borderId="0" xfId="0" applyNumberFormat="1" applyFont="1" applyFill="1" applyBorder="1" applyAlignment="1">
      <alignment horizontal="center" vertical="center" wrapText="1"/>
    </xf>
    <xf numFmtId="182" fontId="125" fillId="0" borderId="33" xfId="211" applyNumberFormat="1" applyFont="1" applyBorder="1" applyAlignment="1">
      <alignment horizontal="center" vertical="center" wrapText="1"/>
    </xf>
    <xf numFmtId="182" fontId="125" fillId="0" borderId="0" xfId="211" applyNumberFormat="1" applyFont="1" applyBorder="1" applyAlignment="1">
      <alignment horizontal="center" vertical="center" wrapText="1"/>
    </xf>
    <xf numFmtId="185" fontId="125" fillId="0" borderId="0" xfId="211" applyNumberFormat="1" applyFont="1" applyFill="1" applyAlignment="1">
      <alignment horizontal="center" vertical="center" wrapText="1"/>
    </xf>
    <xf numFmtId="182" fontId="125" fillId="0" borderId="0" xfId="211" applyNumberFormat="1" applyFont="1" applyAlignment="1">
      <alignment horizontal="center" vertical="center" wrapText="1"/>
    </xf>
    <xf numFmtId="0" fontId="125" fillId="0" borderId="0" xfId="211" applyNumberFormat="1" applyFont="1" applyAlignment="1">
      <alignment horizontal="center" vertical="center" wrapText="1"/>
    </xf>
    <xf numFmtId="179" fontId="125" fillId="0" borderId="0" xfId="211" applyNumberFormat="1" applyFont="1" applyAlignment="1">
      <alignment horizontal="center" vertical="center" wrapText="1"/>
    </xf>
    <xf numFmtId="0" fontId="125" fillId="0" borderId="16" xfId="0" applyFont="1" applyFill="1" applyBorder="1" applyAlignment="1">
      <alignment horizontal="center" vertical="center" wrapText="1"/>
    </xf>
    <xf numFmtId="0" fontId="125" fillId="0" borderId="43" xfId="0" applyFont="1" applyFill="1" applyBorder="1" applyAlignment="1">
      <alignment vertical="center" wrapText="1"/>
    </xf>
    <xf numFmtId="0" fontId="125" fillId="0" borderId="47" xfId="0" applyFont="1" applyFill="1" applyBorder="1" applyAlignment="1">
      <alignment horizontal="center" vertical="center" wrapText="1"/>
    </xf>
    <xf numFmtId="0" fontId="125" fillId="0" borderId="48" xfId="0" applyFont="1" applyFill="1" applyBorder="1" applyAlignment="1">
      <alignment horizontal="center" vertical="center" wrapText="1"/>
    </xf>
    <xf numFmtId="0" fontId="125" fillId="0" borderId="49" xfId="0" applyNumberFormat="1" applyFont="1" applyFill="1" applyBorder="1" applyAlignment="1">
      <alignment horizontal="center" vertical="center" wrapText="1"/>
    </xf>
    <xf numFmtId="0" fontId="125" fillId="0" borderId="18" xfId="0" applyNumberFormat="1" applyFont="1" applyFill="1" applyBorder="1" applyAlignment="1">
      <alignment horizontal="center" vertical="center" wrapText="1"/>
    </xf>
    <xf numFmtId="0" fontId="100" fillId="0" borderId="26" xfId="0" applyNumberFormat="1" applyFont="1" applyBorder="1" applyAlignment="1">
      <alignment horizontal="center" vertical="center"/>
    </xf>
    <xf numFmtId="188" fontId="100" fillId="0" borderId="26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26" fillId="0" borderId="0" xfId="0" applyFont="1" applyFill="1" applyBorder="1" applyAlignment="1">
      <alignment vertical="center"/>
    </xf>
    <xf numFmtId="0" fontId="125" fillId="0" borderId="48" xfId="0" applyFont="1" applyFill="1" applyBorder="1" applyAlignment="1">
      <alignment vertical="center" wrapText="1"/>
    </xf>
    <xf numFmtId="0" fontId="125" fillId="0" borderId="50" xfId="0" applyFont="1" applyFill="1" applyBorder="1" applyAlignment="1">
      <alignment horizontal="center" vertical="center" wrapText="1"/>
    </xf>
    <xf numFmtId="0" fontId="127" fillId="0" borderId="0" xfId="0" applyFont="1" applyBorder="1" applyAlignment="1">
      <alignment vertical="center"/>
    </xf>
    <xf numFmtId="0" fontId="127" fillId="0" borderId="0" xfId="0" applyFont="1" applyBorder="1" applyAlignment="1">
      <alignment horizontal="justify" vertical="center"/>
    </xf>
    <xf numFmtId="0" fontId="128" fillId="0" borderId="0" xfId="0" applyFont="1">
      <alignment vertical="center"/>
    </xf>
    <xf numFmtId="182" fontId="100" fillId="0" borderId="0" xfId="0" quotePrefix="1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3" fontId="111" fillId="0" borderId="0" xfId="0" applyNumberFormat="1" applyFont="1" applyFill="1" applyBorder="1" applyAlignment="1">
      <alignment horizontal="center" vertical="center" wrapText="1"/>
    </xf>
    <xf numFmtId="176" fontId="111" fillId="0" borderId="0" xfId="0" applyNumberFormat="1" applyFont="1" applyFill="1" applyBorder="1" applyAlignment="1">
      <alignment horizontal="center" vertical="center" wrapText="1"/>
    </xf>
    <xf numFmtId="0" fontId="101" fillId="0" borderId="26" xfId="0" applyFont="1" applyBorder="1" applyAlignment="1">
      <alignment horizontal="center" vertical="center" wrapText="1"/>
    </xf>
    <xf numFmtId="206" fontId="0" fillId="0" borderId="0" xfId="0" applyNumberFormat="1" applyFont="1">
      <alignment vertical="center"/>
    </xf>
    <xf numFmtId="3" fontId="108" fillId="0" borderId="0" xfId="0" applyNumberFormat="1" applyFont="1" applyBorder="1" applyAlignment="1">
      <alignment horizontal="center" vertical="center" wrapText="1"/>
    </xf>
    <xf numFmtId="3" fontId="100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left" vertical="center" wrapText="1"/>
    </xf>
    <xf numFmtId="0" fontId="101" fillId="0" borderId="26" xfId="0" applyFont="1" applyBorder="1" applyAlignment="1">
      <alignment horizontal="center" vertical="center" wrapText="1"/>
    </xf>
    <xf numFmtId="0" fontId="101" fillId="0" borderId="27" xfId="0" applyFont="1" applyBorder="1" applyAlignment="1">
      <alignment horizontal="center" vertical="center" wrapText="1"/>
    </xf>
    <xf numFmtId="0" fontId="101" fillId="0" borderId="31" xfId="0" applyFont="1" applyBorder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8" fillId="0" borderId="16" xfId="0" applyFont="1" applyBorder="1" applyAlignment="1">
      <alignment horizontal="center" vertical="center" wrapText="1"/>
    </xf>
    <xf numFmtId="3" fontId="4" fillId="0" borderId="0" xfId="0" applyNumberFormat="1" applyFont="1">
      <alignment vertical="center"/>
    </xf>
    <xf numFmtId="206" fontId="118" fillId="0" borderId="0" xfId="0" applyNumberFormat="1" applyFont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0" fontId="101" fillId="0" borderId="0" xfId="0" applyFont="1" applyAlignment="1">
      <alignment horizontal="left" vertical="top" wrapText="1"/>
    </xf>
    <xf numFmtId="0" fontId="122" fillId="0" borderId="51" xfId="0" applyFont="1" applyBorder="1" applyAlignment="1">
      <alignment horizontal="justify" vertical="top" wrapText="1"/>
    </xf>
    <xf numFmtId="0" fontId="0" fillId="0" borderId="51" xfId="0" applyFont="1" applyBorder="1">
      <alignment vertical="center"/>
    </xf>
    <xf numFmtId="0" fontId="122" fillId="0" borderId="36" xfId="0" applyFont="1" applyBorder="1" applyAlignment="1">
      <alignment horizontal="justify" vertical="top" wrapText="1"/>
    </xf>
    <xf numFmtId="0" fontId="101" fillId="0" borderId="25" xfId="0" applyFont="1" applyBorder="1" applyAlignment="1">
      <alignment horizontal="right" vertical="center" wrapText="1"/>
    </xf>
    <xf numFmtId="0" fontId="101" fillId="0" borderId="25" xfId="0" applyFont="1" applyBorder="1" applyAlignment="1">
      <alignment horizontal="center" vertical="center" wrapText="1"/>
    </xf>
    <xf numFmtId="0" fontId="101" fillId="0" borderId="0" xfId="0" applyFont="1" applyAlignment="1">
      <alignment horizontal="right" vertical="top" wrapText="1"/>
    </xf>
    <xf numFmtId="0" fontId="129" fillId="0" borderId="21" xfId="0" applyFont="1" applyBorder="1" applyAlignment="1">
      <alignment horizontal="center" vertical="center" wrapText="1"/>
    </xf>
    <xf numFmtId="0" fontId="129" fillId="0" borderId="22" xfId="0" applyFont="1" applyBorder="1" applyAlignment="1">
      <alignment horizontal="center" vertical="center" wrapText="1"/>
    </xf>
    <xf numFmtId="0" fontId="129" fillId="0" borderId="24" xfId="0" applyFont="1" applyBorder="1" applyAlignment="1">
      <alignment horizontal="center" vertical="center" wrapText="1"/>
    </xf>
    <xf numFmtId="0" fontId="129" fillId="0" borderId="23" xfId="0" applyFont="1" applyBorder="1" applyAlignment="1">
      <alignment horizontal="center" vertical="center" wrapText="1"/>
    </xf>
    <xf numFmtId="176" fontId="130" fillId="0" borderId="0" xfId="0" applyNumberFormat="1" applyFont="1" applyFill="1" applyBorder="1" applyAlignment="1">
      <alignment horizontal="center" vertical="center" wrapText="1"/>
    </xf>
    <xf numFmtId="180" fontId="130" fillId="0" borderId="0" xfId="0" applyNumberFormat="1" applyFont="1" applyAlignment="1">
      <alignment horizontal="center" vertical="center"/>
    </xf>
    <xf numFmtId="3" fontId="131" fillId="0" borderId="0" xfId="211" applyNumberFormat="1" applyFont="1" applyAlignment="1">
      <alignment horizontal="center" vertical="center"/>
    </xf>
    <xf numFmtId="181" fontId="129" fillId="0" borderId="0" xfId="0" applyNumberFormat="1" applyFont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0" fontId="129" fillId="0" borderId="0" xfId="0" applyFont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 wrapText="1"/>
    </xf>
    <xf numFmtId="176" fontId="129" fillId="0" borderId="10" xfId="0" applyNumberFormat="1" applyFont="1" applyFill="1" applyBorder="1" applyAlignment="1">
      <alignment horizontal="center" vertical="center" wrapText="1"/>
    </xf>
    <xf numFmtId="0" fontId="101" fillId="0" borderId="0" xfId="0" applyFont="1" applyAlignment="1">
      <alignment vertical="top" wrapText="1"/>
    </xf>
    <xf numFmtId="0" fontId="108" fillId="0" borderId="26" xfId="0" applyFont="1" applyBorder="1" applyAlignment="1">
      <alignment horizontal="center" vertical="center" wrapText="1"/>
    </xf>
    <xf numFmtId="0" fontId="108" fillId="0" borderId="16" xfId="0" applyFont="1" applyBorder="1" applyAlignment="1">
      <alignment horizontal="center" vertical="center" wrapText="1"/>
    </xf>
    <xf numFmtId="182" fontId="100" fillId="0" borderId="0" xfId="0" applyNumberFormat="1" applyFont="1" applyBorder="1" applyAlignment="1">
      <alignment horizontal="center" vertical="center" wrapText="1"/>
    </xf>
    <xf numFmtId="176" fontId="108" fillId="0" borderId="0" xfId="0" applyNumberFormat="1" applyFont="1" applyAlignment="1">
      <alignment horizontal="center" vertical="center" wrapText="1"/>
    </xf>
    <xf numFmtId="176" fontId="108" fillId="0" borderId="33" xfId="0" applyNumberFormat="1" applyFont="1" applyBorder="1" applyAlignment="1">
      <alignment horizontal="center" vertical="center" wrapText="1"/>
    </xf>
    <xf numFmtId="0" fontId="100" fillId="0" borderId="26" xfId="0" applyFont="1" applyBorder="1" applyAlignment="1">
      <alignment horizontal="center" vertical="center"/>
    </xf>
    <xf numFmtId="0" fontId="137" fillId="0" borderId="55" xfId="0" applyFont="1" applyBorder="1" applyAlignment="1">
      <alignment horizontal="center" vertical="center" wrapText="1"/>
    </xf>
    <xf numFmtId="3" fontId="137" fillId="0" borderId="0" xfId="0" applyNumberFormat="1" applyFont="1" applyBorder="1" applyAlignment="1">
      <alignment horizontal="center" vertical="center" wrapText="1"/>
    </xf>
    <xf numFmtId="41" fontId="138" fillId="0" borderId="0" xfId="211" applyFont="1" applyAlignment="1">
      <alignment vertical="center"/>
    </xf>
    <xf numFmtId="176" fontId="139" fillId="0" borderId="0" xfId="0" applyNumberFormat="1" applyFont="1" applyFill="1" applyBorder="1" applyAlignment="1">
      <alignment horizontal="center" vertical="center" wrapText="1"/>
    </xf>
    <xf numFmtId="0" fontId="139" fillId="0" borderId="0" xfId="0" applyFont="1" applyFill="1" applyBorder="1" applyAlignment="1">
      <alignment horizontal="center" vertical="center" wrapText="1"/>
    </xf>
    <xf numFmtId="177" fontId="137" fillId="28" borderId="0" xfId="0" applyNumberFormat="1" applyFont="1" applyFill="1" applyBorder="1" applyAlignment="1">
      <alignment horizontal="center" vertical="center" wrapText="1"/>
    </xf>
    <xf numFmtId="181" fontId="137" fillId="0" borderId="0" xfId="0" applyNumberFormat="1" applyFont="1" applyBorder="1" applyAlignment="1">
      <alignment horizontal="center" vertical="center" wrapText="1"/>
    </xf>
    <xf numFmtId="3" fontId="137" fillId="0" borderId="0" xfId="0" applyNumberFormat="1" applyFont="1" applyFill="1" applyBorder="1" applyAlignment="1">
      <alignment horizontal="center" vertical="center" wrapText="1"/>
    </xf>
    <xf numFmtId="176" fontId="137" fillId="0" borderId="0" xfId="211" applyNumberFormat="1" applyFont="1" applyBorder="1" applyAlignment="1">
      <alignment horizontal="center" vertical="center" wrapText="1"/>
    </xf>
    <xf numFmtId="0" fontId="137" fillId="0" borderId="0" xfId="0" applyFont="1" applyBorder="1" applyAlignment="1">
      <alignment horizontal="center" vertical="center" wrapText="1"/>
    </xf>
    <xf numFmtId="0" fontId="140" fillId="0" borderId="26" xfId="0" applyFont="1" applyBorder="1" applyAlignment="1">
      <alignment horizontal="center" vertical="center" wrapText="1"/>
    </xf>
    <xf numFmtId="182" fontId="141" fillId="0" borderId="33" xfId="211" applyNumberFormat="1" applyFont="1" applyBorder="1" applyAlignment="1">
      <alignment horizontal="center" vertical="center" wrapText="1"/>
    </xf>
    <xf numFmtId="182" fontId="141" fillId="0" borderId="0" xfId="211" applyNumberFormat="1" applyFont="1" applyBorder="1" applyAlignment="1">
      <alignment horizontal="center" vertical="center" wrapText="1"/>
    </xf>
    <xf numFmtId="185" fontId="141" fillId="0" borderId="0" xfId="211" applyNumberFormat="1" applyFont="1" applyFill="1" applyAlignment="1">
      <alignment horizontal="center" vertical="center" wrapText="1"/>
    </xf>
    <xf numFmtId="182" fontId="141" fillId="0" borderId="0" xfId="211" applyNumberFormat="1" applyFont="1" applyAlignment="1">
      <alignment horizontal="center" vertical="center" wrapText="1"/>
    </xf>
    <xf numFmtId="0" fontId="141" fillId="0" borderId="0" xfId="211" applyNumberFormat="1" applyFont="1" applyAlignment="1">
      <alignment horizontal="center" vertical="center" wrapText="1"/>
    </xf>
    <xf numFmtId="179" fontId="141" fillId="0" borderId="0" xfId="211" applyNumberFormat="1" applyFont="1" applyAlignment="1">
      <alignment horizontal="center" vertical="center" wrapText="1"/>
    </xf>
    <xf numFmtId="182" fontId="142" fillId="0" borderId="33" xfId="211" applyNumberFormat="1" applyFont="1" applyBorder="1" applyAlignment="1">
      <alignment horizontal="center" vertical="center" wrapText="1"/>
    </xf>
    <xf numFmtId="182" fontId="142" fillId="0" borderId="0" xfId="211" applyNumberFormat="1" applyFont="1" applyBorder="1" applyAlignment="1">
      <alignment horizontal="center" vertical="center" wrapText="1"/>
    </xf>
    <xf numFmtId="182" fontId="143" fillId="0" borderId="0" xfId="211" applyNumberFormat="1" applyFont="1" applyBorder="1" applyAlignment="1">
      <alignment horizontal="center" vertical="center" wrapText="1"/>
    </xf>
    <xf numFmtId="185" fontId="143" fillId="0" borderId="0" xfId="211" applyNumberFormat="1" applyFont="1" applyBorder="1" applyAlignment="1">
      <alignment horizontal="center" vertical="center" wrapText="1"/>
    </xf>
    <xf numFmtId="0" fontId="144" fillId="0" borderId="0" xfId="0" applyFont="1" applyAlignment="1">
      <alignment vertical="center" wrapText="1"/>
    </xf>
    <xf numFmtId="0" fontId="145" fillId="0" borderId="26" xfId="0" applyFont="1" applyBorder="1" applyAlignment="1">
      <alignment horizontal="center" vertical="center" wrapText="1"/>
    </xf>
    <xf numFmtId="0" fontId="145" fillId="0" borderId="26" xfId="0" applyFont="1" applyFill="1" applyBorder="1" applyAlignment="1">
      <alignment horizontal="center" vertical="center" wrapText="1"/>
    </xf>
    <xf numFmtId="0" fontId="146" fillId="0" borderId="26" xfId="0" applyFont="1" applyBorder="1" applyAlignment="1">
      <alignment horizontal="center" vertical="center" wrapText="1"/>
    </xf>
    <xf numFmtId="0" fontId="148" fillId="0" borderId="26" xfId="0" applyFont="1" applyBorder="1" applyAlignment="1">
      <alignment horizontal="center" vertical="center" wrapText="1"/>
    </xf>
    <xf numFmtId="0" fontId="146" fillId="0" borderId="56" xfId="0" applyFont="1" applyBorder="1" applyAlignment="1">
      <alignment horizontal="center" vertical="center" wrapText="1"/>
    </xf>
    <xf numFmtId="0" fontId="145" fillId="0" borderId="56" xfId="0" applyFont="1" applyBorder="1" applyAlignment="1">
      <alignment horizontal="center" vertical="center" wrapText="1"/>
    </xf>
    <xf numFmtId="0" fontId="140" fillId="0" borderId="16" xfId="0" applyFont="1" applyBorder="1" applyAlignment="1">
      <alignment horizontal="center" vertical="center"/>
    </xf>
    <xf numFmtId="3" fontId="140" fillId="0" borderId="0" xfId="0" applyNumberFormat="1" applyFont="1" applyAlignment="1">
      <alignment horizontal="center" vertical="center"/>
    </xf>
    <xf numFmtId="3" fontId="140" fillId="0" borderId="0" xfId="0" applyNumberFormat="1" applyFont="1" applyAlignment="1">
      <alignment horizontal="center" vertical="center" wrapText="1"/>
    </xf>
    <xf numFmtId="3" fontId="140" fillId="0" borderId="33" xfId="0" applyNumberFormat="1" applyFont="1" applyBorder="1" applyAlignment="1">
      <alignment horizontal="center" vertical="center" wrapText="1"/>
    </xf>
    <xf numFmtId="0" fontId="140" fillId="0" borderId="0" xfId="0" applyFont="1" applyAlignment="1">
      <alignment horizontal="center" vertical="center" wrapText="1"/>
    </xf>
    <xf numFmtId="176" fontId="137" fillId="0" borderId="0" xfId="0" applyNumberFormat="1" applyFont="1" applyFill="1" applyBorder="1" applyAlignment="1">
      <alignment horizontal="center" vertical="center" wrapText="1"/>
    </xf>
    <xf numFmtId="3" fontId="149" fillId="0" borderId="0" xfId="211" applyNumberFormat="1" applyFont="1" applyAlignment="1">
      <alignment horizontal="center" vertical="center"/>
    </xf>
    <xf numFmtId="181" fontId="146" fillId="0" borderId="0" xfId="0" applyNumberFormat="1" applyFont="1" applyAlignment="1">
      <alignment horizontal="center" vertical="center"/>
    </xf>
    <xf numFmtId="0" fontId="146" fillId="0" borderId="0" xfId="0" applyFont="1" applyFill="1" applyBorder="1" applyAlignment="1">
      <alignment horizontal="center" vertical="center"/>
    </xf>
    <xf numFmtId="0" fontId="146" fillId="0" borderId="0" xfId="0" applyFont="1" applyAlignment="1">
      <alignment horizontal="center" vertical="center"/>
    </xf>
    <xf numFmtId="180" fontId="137" fillId="0" borderId="0" xfId="0" applyNumberFormat="1" applyFont="1" applyAlignment="1">
      <alignment horizontal="center" vertical="center"/>
    </xf>
    <xf numFmtId="176" fontId="146" fillId="0" borderId="0" xfId="0" applyNumberFormat="1" applyFont="1" applyFill="1" applyBorder="1" applyAlignment="1">
      <alignment horizontal="center" vertical="center" wrapText="1"/>
    </xf>
    <xf numFmtId="176" fontId="146" fillId="0" borderId="10" xfId="0" applyNumberFormat="1" applyFont="1" applyFill="1" applyBorder="1" applyAlignment="1">
      <alignment horizontal="center" vertical="center" wrapText="1"/>
    </xf>
    <xf numFmtId="0" fontId="140" fillId="0" borderId="0" xfId="0" applyFont="1" applyBorder="1" applyAlignment="1">
      <alignment horizontal="center" vertical="center" wrapText="1"/>
    </xf>
    <xf numFmtId="0" fontId="150" fillId="0" borderId="26" xfId="0" applyFont="1" applyBorder="1" applyAlignment="1">
      <alignment horizontal="center" vertical="center" wrapText="1"/>
    </xf>
    <xf numFmtId="0" fontId="151" fillId="0" borderId="33" xfId="0" applyFont="1" applyBorder="1" applyAlignment="1">
      <alignment horizontal="right" vertical="center" wrapText="1"/>
    </xf>
    <xf numFmtId="0" fontId="151" fillId="0" borderId="0" xfId="0" applyFont="1" applyAlignment="1">
      <alignment horizontal="right" vertical="center" wrapText="1"/>
    </xf>
    <xf numFmtId="0" fontId="152" fillId="0" borderId="26" xfId="0" applyFont="1" applyBorder="1" applyAlignment="1">
      <alignment horizontal="center" vertical="center" wrapText="1"/>
    </xf>
    <xf numFmtId="0" fontId="153" fillId="0" borderId="26" xfId="0" applyFont="1" applyBorder="1" applyAlignment="1">
      <alignment horizontal="center" vertical="center" wrapText="1"/>
    </xf>
    <xf numFmtId="176" fontId="140" fillId="0" borderId="33" xfId="0" applyNumberFormat="1" applyFont="1" applyBorder="1" applyAlignment="1">
      <alignment horizontal="center" vertical="center" wrapText="1"/>
    </xf>
    <xf numFmtId="176" fontId="140" fillId="0" borderId="0" xfId="0" applyNumberFormat="1" applyFont="1" applyAlignment="1">
      <alignment horizontal="center" vertical="center" wrapText="1"/>
    </xf>
    <xf numFmtId="176" fontId="140" fillId="0" borderId="0" xfId="0" applyNumberFormat="1" applyFont="1" applyFill="1" applyAlignment="1">
      <alignment horizontal="center" vertical="center" wrapText="1"/>
    </xf>
    <xf numFmtId="0" fontId="140" fillId="0" borderId="16" xfId="0" applyFont="1" applyBorder="1" applyAlignment="1">
      <alignment horizontal="center" vertical="center" wrapText="1"/>
    </xf>
    <xf numFmtId="182" fontId="140" fillId="0" borderId="0" xfId="0" applyNumberFormat="1" applyFont="1" applyFill="1" applyBorder="1" applyAlignment="1">
      <alignment horizontal="center" vertical="center" wrapText="1"/>
    </xf>
    <xf numFmtId="0" fontId="140" fillId="0" borderId="26" xfId="0" applyNumberFormat="1" applyFont="1" applyBorder="1" applyAlignment="1">
      <alignment horizontal="center" vertical="center"/>
    </xf>
    <xf numFmtId="182" fontId="140" fillId="0" borderId="0" xfId="0" applyNumberFormat="1" applyFont="1" applyAlignment="1">
      <alignment horizontal="center" vertical="center" wrapText="1"/>
    </xf>
    <xf numFmtId="188" fontId="140" fillId="0" borderId="26" xfId="0" applyNumberFormat="1" applyFont="1" applyBorder="1" applyAlignment="1">
      <alignment horizontal="center" vertical="center"/>
    </xf>
    <xf numFmtId="188" fontId="140" fillId="0" borderId="0" xfId="0" applyNumberFormat="1" applyFont="1" applyAlignment="1">
      <alignment horizontal="center" vertical="center" wrapText="1"/>
    </xf>
    <xf numFmtId="3" fontId="142" fillId="0" borderId="33" xfId="0" applyNumberFormat="1" applyFont="1" applyBorder="1" applyAlignment="1">
      <alignment horizontal="center" vertical="center" wrapText="1"/>
    </xf>
    <xf numFmtId="0" fontId="142" fillId="0" borderId="0" xfId="0" applyFont="1" applyAlignment="1">
      <alignment horizontal="center" vertical="center" wrapText="1"/>
    </xf>
    <xf numFmtId="0" fontId="142" fillId="0" borderId="0" xfId="0" applyFont="1" applyFill="1" applyAlignment="1">
      <alignment horizontal="center" vertical="center" wrapText="1"/>
    </xf>
    <xf numFmtId="0" fontId="154" fillId="0" borderId="16" xfId="0" applyFont="1" applyBorder="1">
      <alignment vertical="center"/>
    </xf>
    <xf numFmtId="0" fontId="154" fillId="0" borderId="0" xfId="0" applyFont="1" applyBorder="1" applyAlignment="1">
      <alignment vertical="center" wrapText="1"/>
    </xf>
    <xf numFmtId="0" fontId="156" fillId="0" borderId="43" xfId="0" applyFont="1" applyFill="1" applyBorder="1" applyAlignment="1">
      <alignment horizontal="center" vertical="center" wrapText="1"/>
    </xf>
    <xf numFmtId="0" fontId="156" fillId="0" borderId="57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0" fontId="101" fillId="0" borderId="27" xfId="0" applyFont="1" applyBorder="1" applyAlignment="1">
      <alignment horizontal="center" vertical="center" wrapText="1"/>
    </xf>
    <xf numFmtId="3" fontId="145" fillId="0" borderId="33" xfId="0" applyNumberFormat="1" applyFont="1" applyBorder="1" applyAlignment="1">
      <alignment horizontal="center" vertical="center" wrapText="1"/>
    </xf>
    <xf numFmtId="3" fontId="145" fillId="0" borderId="0" xfId="0" applyNumberFormat="1" applyFont="1" applyAlignment="1">
      <alignment horizontal="center" vertical="center" wrapText="1"/>
    </xf>
    <xf numFmtId="205" fontId="145" fillId="0" borderId="0" xfId="0" applyNumberFormat="1" applyFont="1" applyBorder="1" applyAlignment="1">
      <alignment horizontal="center" vertical="center"/>
    </xf>
    <xf numFmtId="0" fontId="145" fillId="0" borderId="0" xfId="0" applyFont="1" applyAlignment="1">
      <alignment horizontal="center" vertical="center" wrapText="1"/>
    </xf>
    <xf numFmtId="176" fontId="145" fillId="0" borderId="0" xfId="0" applyNumberFormat="1" applyFont="1" applyAlignment="1">
      <alignment horizontal="center" vertical="center" wrapText="1"/>
    </xf>
    <xf numFmtId="0" fontId="145" fillId="0" borderId="33" xfId="0" applyFont="1" applyBorder="1" applyAlignment="1">
      <alignment horizontal="center" vertical="center" wrapText="1"/>
    </xf>
    <xf numFmtId="3" fontId="145" fillId="0" borderId="0" xfId="0" applyNumberFormat="1" applyFont="1" applyBorder="1" applyAlignment="1">
      <alignment horizontal="center" vertical="center" wrapText="1"/>
    </xf>
    <xf numFmtId="0" fontId="108" fillId="0" borderId="26" xfId="0" applyFont="1" applyBorder="1" applyAlignment="1">
      <alignment horizontal="center" vertical="center" wrapText="1"/>
    </xf>
    <xf numFmtId="0" fontId="145" fillId="0" borderId="0" xfId="0" applyFont="1" applyAlignment="1">
      <alignment horizontal="center" vertical="center"/>
    </xf>
    <xf numFmtId="0" fontId="108" fillId="0" borderId="16" xfId="0" applyFont="1" applyBorder="1" applyAlignment="1">
      <alignment horizontal="center" vertical="center" wrapText="1"/>
    </xf>
    <xf numFmtId="0" fontId="145" fillId="0" borderId="0" xfId="0" quotePrefix="1" applyFont="1" applyAlignment="1">
      <alignment horizontal="center" vertical="center" wrapText="1"/>
    </xf>
    <xf numFmtId="0" fontId="145" fillId="0" borderId="0" xfId="0" applyFont="1" applyFill="1" applyAlignment="1">
      <alignment horizontal="center" vertical="center" wrapText="1"/>
    </xf>
    <xf numFmtId="0" fontId="145" fillId="0" borderId="0" xfId="0" quotePrefix="1" applyFont="1" applyFill="1" applyAlignment="1">
      <alignment horizontal="center" vertical="center" wrapText="1"/>
    </xf>
    <xf numFmtId="0" fontId="145" fillId="0" borderId="0" xfId="0" applyFont="1" applyBorder="1" applyAlignment="1">
      <alignment horizontal="center" vertical="center" wrapText="1"/>
    </xf>
    <xf numFmtId="0" fontId="145" fillId="0" borderId="0" xfId="0" quotePrefix="1" applyFont="1" applyBorder="1" applyAlignment="1">
      <alignment horizontal="center" vertical="center" wrapText="1"/>
    </xf>
    <xf numFmtId="0" fontId="115" fillId="0" borderId="0" xfId="0" applyFont="1" applyFill="1" applyAlignment="1">
      <alignment horizontal="left" vertical="center"/>
    </xf>
    <xf numFmtId="0" fontId="115" fillId="0" borderId="0" xfId="0" applyFont="1" applyAlignment="1">
      <alignment horizontal="left" vertical="center" wrapText="1"/>
    </xf>
    <xf numFmtId="0" fontId="111" fillId="0" borderId="0" xfId="0" applyFont="1" applyAlignment="1">
      <alignment horizontal="right" vertical="center" wrapText="1"/>
    </xf>
    <xf numFmtId="182" fontId="132" fillId="0" borderId="0" xfId="211" applyNumberFormat="1" applyFont="1" applyBorder="1" applyAlignment="1">
      <alignment horizontal="center" vertical="center" wrapText="1"/>
    </xf>
    <xf numFmtId="185" fontId="132" fillId="0" borderId="0" xfId="211" applyNumberFormat="1" applyFont="1" applyBorder="1" applyAlignment="1">
      <alignment horizontal="center" vertical="center" wrapText="1"/>
    </xf>
    <xf numFmtId="0" fontId="101" fillId="0" borderId="0" xfId="0" applyFont="1" applyAlignment="1">
      <alignment horizontal="left" vertical="center" wrapText="1"/>
    </xf>
    <xf numFmtId="0" fontId="101" fillId="0" borderId="0" xfId="0" applyFont="1" applyAlignment="1">
      <alignment horizontal="right" vertical="center" wrapText="1"/>
    </xf>
    <xf numFmtId="0" fontId="100" fillId="0" borderId="61" xfId="0" applyFont="1" applyFill="1" applyBorder="1" applyAlignment="1">
      <alignment horizontal="center" vertical="center" wrapText="1"/>
    </xf>
    <xf numFmtId="0" fontId="100" fillId="0" borderId="8" xfId="0" applyFont="1" applyFill="1" applyBorder="1" applyAlignment="1">
      <alignment horizontal="center" vertical="center" wrapText="1"/>
    </xf>
    <xf numFmtId="0" fontId="100" fillId="0" borderId="4" xfId="0" applyFont="1" applyFill="1" applyBorder="1" applyAlignment="1">
      <alignment horizontal="center" vertical="center"/>
    </xf>
    <xf numFmtId="0" fontId="100" fillId="0" borderId="60" xfId="0" applyFont="1" applyFill="1" applyBorder="1" applyAlignment="1">
      <alignment horizontal="center" vertical="center"/>
    </xf>
    <xf numFmtId="0" fontId="100" fillId="0" borderId="59" xfId="0" applyFont="1" applyFill="1" applyBorder="1" applyAlignment="1">
      <alignment horizontal="center" vertical="center" wrapText="1"/>
    </xf>
    <xf numFmtId="0" fontId="100" fillId="0" borderId="62" xfId="0" applyFont="1" applyFill="1" applyBorder="1" applyAlignment="1">
      <alignment horizontal="center" vertical="center" wrapText="1"/>
    </xf>
    <xf numFmtId="0" fontId="100" fillId="0" borderId="63" xfId="0" applyFont="1" applyFill="1" applyBorder="1" applyAlignment="1">
      <alignment horizontal="center" vertical="center" wrapText="1"/>
    </xf>
    <xf numFmtId="0" fontId="100" fillId="0" borderId="49" xfId="0" applyFont="1" applyFill="1" applyBorder="1" applyAlignment="1">
      <alignment horizontal="center" vertical="center" wrapText="1"/>
    </xf>
    <xf numFmtId="0" fontId="100" fillId="0" borderId="18" xfId="0" applyFont="1" applyFill="1" applyBorder="1" applyAlignment="1">
      <alignment horizontal="center" vertical="center" wrapText="1"/>
    </xf>
    <xf numFmtId="0" fontId="100" fillId="0" borderId="19" xfId="0" applyFont="1" applyFill="1" applyBorder="1" applyAlignment="1">
      <alignment horizontal="center" vertical="center" wrapText="1"/>
    </xf>
    <xf numFmtId="0" fontId="123" fillId="0" borderId="36" xfId="0" applyFont="1" applyBorder="1" applyAlignment="1">
      <alignment horizontal="justify" vertical="center" wrapText="1"/>
    </xf>
    <xf numFmtId="0" fontId="100" fillId="0" borderId="58" xfId="0" applyFont="1" applyFill="1" applyBorder="1" applyAlignment="1">
      <alignment horizontal="center" vertical="center" wrapText="1"/>
    </xf>
    <xf numFmtId="0" fontId="100" fillId="0" borderId="20" xfId="0" applyFont="1" applyFill="1" applyBorder="1" applyAlignment="1">
      <alignment horizontal="center" vertical="center" wrapText="1"/>
    </xf>
    <xf numFmtId="184" fontId="100" fillId="0" borderId="59" xfId="0" applyNumberFormat="1" applyFont="1" applyFill="1" applyBorder="1" applyAlignment="1">
      <alignment horizontal="center" vertical="center" wrapText="1"/>
    </xf>
    <xf numFmtId="184" fontId="100" fillId="0" borderId="19" xfId="0" applyNumberFormat="1" applyFont="1" applyFill="1" applyBorder="1" applyAlignment="1">
      <alignment horizontal="center" vertical="center" wrapText="1"/>
    </xf>
    <xf numFmtId="0" fontId="100" fillId="0" borderId="60" xfId="0" applyNumberFormat="1" applyFont="1" applyFill="1" applyBorder="1" applyAlignment="1">
      <alignment horizontal="center" vertical="center" wrapText="1"/>
    </xf>
    <xf numFmtId="0" fontId="100" fillId="0" borderId="60" xfId="0" applyNumberFormat="1" applyFont="1" applyFill="1" applyBorder="1" applyAlignment="1">
      <alignment horizontal="center" vertical="center"/>
    </xf>
    <xf numFmtId="0" fontId="100" fillId="0" borderId="8" xfId="0" applyFont="1" applyFill="1" applyBorder="1" applyAlignment="1">
      <alignment horizontal="center" vertical="center"/>
    </xf>
    <xf numFmtId="0" fontId="100" fillId="0" borderId="50" xfId="0" applyFont="1" applyFill="1" applyBorder="1" applyAlignment="1">
      <alignment horizontal="center" vertical="center" wrapText="1"/>
    </xf>
    <xf numFmtId="0" fontId="100" fillId="0" borderId="48" xfId="0" applyFont="1" applyFill="1" applyBorder="1" applyAlignment="1">
      <alignment horizontal="center" vertical="center" wrapText="1"/>
    </xf>
    <xf numFmtId="0" fontId="100" fillId="0" borderId="16" xfId="0" applyFont="1" applyFill="1" applyBorder="1" applyAlignment="1">
      <alignment horizontal="center" vertical="center" wrapText="1"/>
    </xf>
    <xf numFmtId="0" fontId="100" fillId="0" borderId="41" xfId="0" applyFont="1" applyFill="1" applyBorder="1" applyAlignment="1">
      <alignment horizontal="center" vertical="center" wrapText="1"/>
    </xf>
    <xf numFmtId="0" fontId="86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0" fillId="0" borderId="25" xfId="0" applyFont="1" applyBorder="1" applyAlignment="1">
      <alignment horizontal="justify" vertical="center" wrapText="1"/>
    </xf>
    <xf numFmtId="0" fontId="120" fillId="0" borderId="25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right" vertical="center" wrapText="1"/>
    </xf>
    <xf numFmtId="0" fontId="104" fillId="0" borderId="51" xfId="0" applyFont="1" applyBorder="1" applyAlignment="1">
      <alignment horizontal="center" vertical="center"/>
    </xf>
    <xf numFmtId="0" fontId="104" fillId="0" borderId="18" xfId="0" applyFont="1" applyBorder="1" applyAlignment="1">
      <alignment horizontal="center" vertical="center"/>
    </xf>
    <xf numFmtId="0" fontId="104" fillId="0" borderId="0" xfId="0" applyFont="1" applyBorder="1" applyAlignment="1">
      <alignment horizontal="center" vertical="center"/>
    </xf>
    <xf numFmtId="186" fontId="147" fillId="0" borderId="0" xfId="211" applyNumberFormat="1" applyFont="1" applyFill="1" applyAlignment="1">
      <alignment horizontal="center" vertical="center" wrapText="1"/>
    </xf>
    <xf numFmtId="182" fontId="147" fillId="0" borderId="33" xfId="211" applyNumberFormat="1" applyFont="1" applyFill="1" applyBorder="1" applyAlignment="1">
      <alignment horizontal="center" vertical="center" wrapText="1"/>
    </xf>
    <xf numFmtId="182" fontId="147" fillId="0" borderId="0" xfId="211" applyNumberFormat="1" applyFont="1" applyFill="1" applyBorder="1" applyAlignment="1">
      <alignment horizontal="center" vertical="center" wrapText="1"/>
    </xf>
    <xf numFmtId="3" fontId="146" fillId="0" borderId="0" xfId="0" applyNumberFormat="1" applyFont="1" applyBorder="1" applyAlignment="1">
      <alignment horizontal="center" vertical="center" wrapText="1"/>
    </xf>
    <xf numFmtId="3" fontId="148" fillId="0" borderId="0" xfId="0" applyNumberFormat="1" applyFont="1" applyFill="1" applyBorder="1" applyAlignment="1">
      <alignment horizontal="center" vertical="center" wrapText="1"/>
    </xf>
    <xf numFmtId="182" fontId="147" fillId="0" borderId="0" xfId="211" applyNumberFormat="1" applyFont="1" applyFill="1" applyAlignment="1">
      <alignment horizontal="center" vertical="center" wrapText="1"/>
    </xf>
    <xf numFmtId="181" fontId="147" fillId="0" borderId="0" xfId="211" applyNumberFormat="1" applyFont="1" applyFill="1" applyAlignment="1">
      <alignment horizontal="center" vertical="center" wrapText="1"/>
    </xf>
    <xf numFmtId="0" fontId="101" fillId="0" borderId="0" xfId="0" applyFont="1" applyAlignment="1">
      <alignment horizontal="center" vertical="center" wrapText="1"/>
    </xf>
    <xf numFmtId="182" fontId="147" fillId="0" borderId="25" xfId="211" applyNumberFormat="1" applyFont="1" applyFill="1" applyBorder="1" applyAlignment="1">
      <alignment horizontal="center" vertical="center" wrapText="1"/>
    </xf>
    <xf numFmtId="186" fontId="147" fillId="0" borderId="25" xfId="211" applyNumberFormat="1" applyFont="1" applyFill="1" applyBorder="1" applyAlignment="1">
      <alignment horizontal="center" vertical="center" wrapText="1"/>
    </xf>
    <xf numFmtId="0" fontId="123" fillId="0" borderId="36" xfId="0" applyFont="1" applyBorder="1" applyAlignment="1">
      <alignment horizontal="justify" vertical="top" wrapText="1"/>
    </xf>
    <xf numFmtId="0" fontId="148" fillId="0" borderId="0" xfId="211" applyNumberFormat="1" applyFont="1" applyFill="1" applyBorder="1" applyAlignment="1">
      <alignment horizontal="center" vertical="center" wrapText="1"/>
    </xf>
    <xf numFmtId="0" fontId="101" fillId="0" borderId="0" xfId="0" applyFont="1" applyAlignment="1">
      <alignment horizontal="left" vertical="top" wrapText="1"/>
    </xf>
    <xf numFmtId="0" fontId="101" fillId="0" borderId="0" xfId="0" applyFont="1" applyAlignment="1">
      <alignment horizontal="center" vertical="top" wrapText="1"/>
    </xf>
    <xf numFmtId="176" fontId="148" fillId="0" borderId="0" xfId="0" applyNumberFormat="1" applyFont="1" applyFill="1" applyBorder="1" applyAlignment="1">
      <alignment horizontal="center" vertical="center" wrapText="1"/>
    </xf>
    <xf numFmtId="185" fontId="147" fillId="0" borderId="33" xfId="211" applyNumberFormat="1" applyFont="1" applyBorder="1" applyAlignment="1">
      <alignment horizontal="center" vertical="center" wrapText="1"/>
    </xf>
    <xf numFmtId="185" fontId="147" fillId="0" borderId="64" xfId="211" applyNumberFormat="1" applyFont="1" applyBorder="1" applyAlignment="1">
      <alignment horizontal="center" vertical="center" wrapText="1"/>
    </xf>
    <xf numFmtId="182" fontId="147" fillId="0" borderId="0" xfId="211" applyNumberFormat="1" applyFont="1" applyAlignment="1">
      <alignment horizontal="center" vertical="center" wrapText="1"/>
    </xf>
    <xf numFmtId="182" fontId="147" fillId="0" borderId="25" xfId="211" applyNumberFormat="1" applyFont="1" applyBorder="1" applyAlignment="1">
      <alignment horizontal="center" vertical="center" wrapText="1"/>
    </xf>
    <xf numFmtId="3" fontId="148" fillId="0" borderId="0" xfId="211" applyNumberFormat="1" applyFont="1" applyFill="1" applyBorder="1" applyAlignment="1">
      <alignment horizontal="center" vertical="center" wrapText="1"/>
    </xf>
    <xf numFmtId="0" fontId="147" fillId="0" borderId="0" xfId="211" applyNumberFormat="1" applyFont="1" applyFill="1" applyAlignment="1">
      <alignment horizontal="center" vertical="center" wrapText="1"/>
    </xf>
    <xf numFmtId="206" fontId="147" fillId="0" borderId="0" xfId="211" applyNumberFormat="1" applyFont="1" applyFill="1" applyAlignment="1">
      <alignment horizontal="center" vertical="center" wrapText="1"/>
    </xf>
    <xf numFmtId="0" fontId="101" fillId="0" borderId="35" xfId="0" applyFont="1" applyBorder="1" applyAlignment="1">
      <alignment horizontal="center" vertical="center" wrapText="1"/>
    </xf>
    <xf numFmtId="0" fontId="101" fillId="0" borderId="31" xfId="0" applyFont="1" applyBorder="1" applyAlignment="1">
      <alignment horizontal="center" vertical="center" wrapText="1"/>
    </xf>
    <xf numFmtId="0" fontId="100" fillId="0" borderId="22" xfId="0" applyFont="1" applyBorder="1" applyAlignment="1">
      <alignment horizontal="center" vertical="center" wrapText="1"/>
    </xf>
    <xf numFmtId="0" fontId="100" fillId="0" borderId="23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182" fontId="142" fillId="0" borderId="0" xfId="211" applyNumberFormat="1" applyFont="1" applyFill="1" applyAlignment="1">
      <alignment horizontal="center" vertical="center" wrapText="1"/>
    </xf>
    <xf numFmtId="2" fontId="142" fillId="0" borderId="0" xfId="211" applyNumberFormat="1" applyFont="1" applyFill="1" applyAlignment="1">
      <alignment horizontal="center" vertical="center" wrapText="1"/>
    </xf>
    <xf numFmtId="185" fontId="142" fillId="0" borderId="0" xfId="211" applyNumberFormat="1" applyFont="1" applyFill="1" applyAlignment="1">
      <alignment horizontal="center" vertical="center" wrapText="1"/>
    </xf>
    <xf numFmtId="0" fontId="142" fillId="0" borderId="0" xfId="211" applyNumberFormat="1" applyFont="1" applyFill="1" applyAlignment="1">
      <alignment horizontal="center" vertical="center" wrapText="1"/>
    </xf>
    <xf numFmtId="0" fontId="101" fillId="0" borderId="26" xfId="0" applyFont="1" applyBorder="1" applyAlignment="1">
      <alignment horizontal="center" vertical="center" wrapText="1"/>
    </xf>
    <xf numFmtId="0" fontId="101" fillId="0" borderId="27" xfId="0" applyFont="1" applyBorder="1" applyAlignment="1">
      <alignment horizontal="center" vertical="center" wrapText="1"/>
    </xf>
    <xf numFmtId="0" fontId="100" fillId="0" borderId="29" xfId="0" applyFont="1" applyBorder="1" applyAlignment="1">
      <alignment horizontal="center" vertical="center" wrapText="1"/>
    </xf>
    <xf numFmtId="0" fontId="100" fillId="0" borderId="26" xfId="0" applyFont="1" applyBorder="1" applyAlignment="1">
      <alignment horizontal="center" vertical="center" wrapText="1"/>
    </xf>
    <xf numFmtId="0" fontId="100" fillId="0" borderId="30" xfId="0" applyFont="1" applyBorder="1" applyAlignment="1">
      <alignment horizontal="center" vertical="center" wrapText="1"/>
    </xf>
    <xf numFmtId="0" fontId="100" fillId="0" borderId="35" xfId="0" applyFont="1" applyBorder="1" applyAlignment="1">
      <alignment horizontal="center" vertical="center" wrapText="1"/>
    </xf>
    <xf numFmtId="0" fontId="100" fillId="0" borderId="65" xfId="0" applyFont="1" applyBorder="1" applyAlignment="1">
      <alignment horizontal="center" vertical="center" wrapText="1"/>
    </xf>
    <xf numFmtId="0" fontId="100" fillId="0" borderId="66" xfId="0" applyFont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98" fillId="0" borderId="0" xfId="0" applyFont="1" applyAlignment="1">
      <alignment horizontal="center" vertical="center"/>
    </xf>
    <xf numFmtId="0" fontId="120" fillId="0" borderId="25" xfId="0" applyFont="1" applyBorder="1" applyAlignment="1">
      <alignment horizontal="left" vertical="center" wrapText="1"/>
    </xf>
    <xf numFmtId="0" fontId="120" fillId="0" borderId="25" xfId="0" applyFont="1" applyBorder="1" applyAlignment="1">
      <alignment horizontal="right" vertical="center" wrapText="1"/>
    </xf>
    <xf numFmtId="0" fontId="100" fillId="0" borderId="28" xfId="0" applyFont="1" applyBorder="1" applyAlignment="1">
      <alignment horizontal="center" vertical="center" wrapText="1"/>
    </xf>
    <xf numFmtId="0" fontId="100" fillId="0" borderId="36" xfId="0" applyFont="1" applyBorder="1" applyAlignment="1">
      <alignment horizontal="center" vertical="center" wrapText="1"/>
    </xf>
    <xf numFmtId="0" fontId="100" fillId="0" borderId="33" xfId="0" applyFont="1" applyBorder="1" applyAlignment="1">
      <alignment horizontal="center" vertical="center" wrapText="1"/>
    </xf>
    <xf numFmtId="0" fontId="100" fillId="0" borderId="0" xfId="0" applyFont="1" applyBorder="1" applyAlignment="1">
      <alignment horizontal="center" vertical="center" wrapText="1"/>
    </xf>
    <xf numFmtId="0" fontId="105" fillId="0" borderId="28" xfId="0" applyFont="1" applyBorder="1" applyAlignment="1">
      <alignment horizontal="center" vertical="center" wrapText="1"/>
    </xf>
    <xf numFmtId="0" fontId="105" fillId="0" borderId="33" xfId="0" applyFont="1" applyBorder="1" applyAlignment="1">
      <alignment horizontal="center" vertical="center" wrapText="1"/>
    </xf>
    <xf numFmtId="0" fontId="105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8" fillId="0" borderId="25" xfId="0" applyFont="1" applyBorder="1" applyAlignment="1">
      <alignment horizontal="justify" vertical="center" wrapText="1"/>
    </xf>
    <xf numFmtId="0" fontId="108" fillId="0" borderId="25" xfId="0" applyFont="1" applyBorder="1" applyAlignment="1">
      <alignment horizontal="center" vertical="center" wrapText="1"/>
    </xf>
    <xf numFmtId="0" fontId="108" fillId="0" borderId="25" xfId="0" applyFont="1" applyBorder="1" applyAlignment="1">
      <alignment horizontal="right" vertical="center" wrapText="1"/>
    </xf>
    <xf numFmtId="0" fontId="108" fillId="0" borderId="29" xfId="0" applyFont="1" applyBorder="1" applyAlignment="1">
      <alignment horizontal="center" vertical="center" wrapText="1"/>
    </xf>
    <xf numFmtId="0" fontId="108" fillId="0" borderId="26" xfId="0" applyFont="1" applyBorder="1" applyAlignment="1">
      <alignment horizontal="center" vertical="center" wrapText="1"/>
    </xf>
    <xf numFmtId="0" fontId="105" fillId="0" borderId="36" xfId="0" applyFont="1" applyBorder="1" applyAlignment="1">
      <alignment horizontal="center" vertical="center" wrapText="1"/>
    </xf>
    <xf numFmtId="0" fontId="105" fillId="0" borderId="29" xfId="0" applyFont="1" applyBorder="1" applyAlignment="1">
      <alignment horizontal="center" vertical="center" wrapText="1"/>
    </xf>
    <xf numFmtId="0" fontId="105" fillId="0" borderId="0" xfId="0" applyFont="1" applyAlignment="1">
      <alignment horizontal="left" vertical="top" wrapText="1"/>
    </xf>
    <xf numFmtId="0" fontId="133" fillId="0" borderId="0" xfId="0" applyFont="1" applyAlignment="1">
      <alignment horizontal="right" vertical="top" wrapText="1"/>
    </xf>
    <xf numFmtId="0" fontId="105" fillId="0" borderId="0" xfId="0" applyFont="1" applyAlignment="1">
      <alignment horizontal="right" vertical="top" wrapText="1"/>
    </xf>
    <xf numFmtId="0" fontId="108" fillId="0" borderId="36" xfId="0" applyFont="1" applyBorder="1" applyAlignment="1">
      <alignment horizontal="justify" vertical="top" wrapText="1"/>
    </xf>
    <xf numFmtId="0" fontId="130" fillId="0" borderId="52" xfId="0" applyFont="1" applyBorder="1" applyAlignment="1">
      <alignment horizontal="center" vertical="center" wrapText="1"/>
    </xf>
    <xf numFmtId="0" fontId="130" fillId="0" borderId="53" xfId="0" applyFont="1" applyBorder="1" applyAlignment="1">
      <alignment horizontal="center" vertical="center" wrapText="1"/>
    </xf>
    <xf numFmtId="0" fontId="137" fillId="0" borderId="52" xfId="0" applyFont="1" applyBorder="1" applyAlignment="1">
      <alignment horizontal="center" vertical="center" wrapText="1"/>
    </xf>
    <xf numFmtId="0" fontId="137" fillId="0" borderId="54" xfId="0" applyFont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122" fillId="0" borderId="36" xfId="0" applyFont="1" applyBorder="1" applyAlignment="1">
      <alignment horizontal="justify" vertical="top" wrapText="1"/>
    </xf>
    <xf numFmtId="0" fontId="101" fillId="0" borderId="70" xfId="0" applyFont="1" applyBorder="1" applyAlignment="1">
      <alignment horizontal="center" vertical="center" wrapText="1"/>
    </xf>
    <xf numFmtId="0" fontId="101" fillId="0" borderId="54" xfId="0" applyFont="1" applyBorder="1" applyAlignment="1">
      <alignment horizontal="center" vertical="center" wrapText="1"/>
    </xf>
    <xf numFmtId="0" fontId="101" fillId="0" borderId="53" xfId="0" applyFont="1" applyBorder="1" applyAlignment="1">
      <alignment horizontal="center" vertical="center" wrapText="1"/>
    </xf>
    <xf numFmtId="0" fontId="129" fillId="0" borderId="52" xfId="0" applyFont="1" applyBorder="1" applyAlignment="1">
      <alignment horizontal="center" vertical="center" wrapText="1"/>
    </xf>
    <xf numFmtId="0" fontId="129" fillId="0" borderId="53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101" fillId="0" borderId="25" xfId="0" applyFont="1" applyBorder="1" applyAlignment="1">
      <alignment horizontal="right" vertical="center" wrapText="1"/>
    </xf>
    <xf numFmtId="0" fontId="101" fillId="0" borderId="0" xfId="0" applyFont="1" applyAlignment="1">
      <alignment horizontal="right" vertical="top" wrapText="1"/>
    </xf>
    <xf numFmtId="0" fontId="101" fillId="0" borderId="0" xfId="0" applyFont="1" applyAlignment="1">
      <alignment horizontal="right" vertical="center"/>
    </xf>
    <xf numFmtId="0" fontId="101" fillId="0" borderId="71" xfId="0" applyFont="1" applyBorder="1" applyAlignment="1">
      <alignment horizontal="center" vertical="center" wrapText="1"/>
    </xf>
    <xf numFmtId="0" fontId="101" fillId="0" borderId="52" xfId="0" applyFont="1" applyBorder="1" applyAlignment="1">
      <alignment horizontal="center" vertical="center" wrapText="1"/>
    </xf>
    <xf numFmtId="0" fontId="101" fillId="0" borderId="68" xfId="0" applyFont="1" applyBorder="1" applyAlignment="1">
      <alignment horizontal="center" vertical="center" wrapText="1"/>
    </xf>
    <xf numFmtId="0" fontId="101" fillId="0" borderId="69" xfId="0" applyFont="1" applyBorder="1" applyAlignment="1">
      <alignment horizontal="center" vertical="center" wrapText="1"/>
    </xf>
    <xf numFmtId="0" fontId="101" fillId="0" borderId="0" xfId="0" applyFont="1" applyBorder="1" applyAlignment="1">
      <alignment horizontal="right" vertical="center" wrapText="1"/>
    </xf>
    <xf numFmtId="0" fontId="105" fillId="0" borderId="0" xfId="0" applyFont="1" applyAlignment="1">
      <alignment horizontal="justify" vertical="top" wrapText="1"/>
    </xf>
    <xf numFmtId="0" fontId="103" fillId="0" borderId="0" xfId="0" applyFont="1" applyAlignment="1">
      <alignment horizontal="right" vertical="top" wrapText="1"/>
    </xf>
    <xf numFmtId="0" fontId="134" fillId="0" borderId="36" xfId="0" applyFont="1" applyBorder="1" applyAlignment="1">
      <alignment horizontal="justify" vertical="top" wrapText="1"/>
    </xf>
    <xf numFmtId="0" fontId="134" fillId="0" borderId="36" xfId="0" applyFont="1" applyBorder="1" applyAlignment="1">
      <alignment horizontal="left" vertical="top" wrapText="1"/>
    </xf>
    <xf numFmtId="0" fontId="103" fillId="0" borderId="52" xfId="0" applyFont="1" applyBorder="1" applyAlignment="1">
      <alignment horizontal="center" vertical="center" wrapText="1"/>
    </xf>
    <xf numFmtId="0" fontId="103" fillId="0" borderId="54" xfId="0" applyFont="1" applyBorder="1" applyAlignment="1">
      <alignment horizontal="center" vertical="center" wrapText="1"/>
    </xf>
    <xf numFmtId="0" fontId="103" fillId="0" borderId="53" xfId="0" applyFont="1" applyBorder="1" applyAlignment="1">
      <alignment horizontal="center" vertical="center" wrapText="1"/>
    </xf>
    <xf numFmtId="0" fontId="103" fillId="0" borderId="28" xfId="0" applyFont="1" applyFill="1" applyBorder="1" applyAlignment="1">
      <alignment horizontal="center" vertical="center" wrapText="1"/>
    </xf>
    <xf numFmtId="0" fontId="103" fillId="0" borderId="36" xfId="0" applyFont="1" applyFill="1" applyBorder="1" applyAlignment="1">
      <alignment horizontal="center" vertical="center" wrapText="1"/>
    </xf>
    <xf numFmtId="0" fontId="103" fillId="0" borderId="29" xfId="0" applyFont="1" applyFill="1" applyBorder="1" applyAlignment="1">
      <alignment horizontal="center" vertical="center" wrapText="1"/>
    </xf>
    <xf numFmtId="0" fontId="103" fillId="0" borderId="26" xfId="0" applyFont="1" applyBorder="1" applyAlignment="1">
      <alignment horizontal="center" vertical="center" wrapText="1"/>
    </xf>
    <xf numFmtId="0" fontId="103" fillId="0" borderId="27" xfId="0" applyFont="1" applyBorder="1" applyAlignment="1">
      <alignment horizontal="center" vertical="center" wrapText="1"/>
    </xf>
    <xf numFmtId="0" fontId="103" fillId="0" borderId="35" xfId="0" applyFont="1" applyBorder="1" applyAlignment="1">
      <alignment horizontal="center" vertical="center" wrapText="1"/>
    </xf>
    <xf numFmtId="0" fontId="103" fillId="0" borderId="31" xfId="0" applyFont="1" applyBorder="1" applyAlignment="1">
      <alignment horizontal="center" vertical="center" wrapText="1"/>
    </xf>
    <xf numFmtId="0" fontId="103" fillId="0" borderId="33" xfId="0" applyFont="1" applyBorder="1" applyAlignment="1">
      <alignment horizontal="center" vertical="center" wrapText="1"/>
    </xf>
    <xf numFmtId="0" fontId="103" fillId="0" borderId="23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center" vertical="center" wrapText="1"/>
    </xf>
    <xf numFmtId="0" fontId="103" fillId="0" borderId="25" xfId="0" applyFont="1" applyBorder="1" applyAlignment="1">
      <alignment horizontal="right" vertical="center" wrapText="1"/>
    </xf>
    <xf numFmtId="0" fontId="103" fillId="0" borderId="0" xfId="0" applyFont="1" applyAlignment="1">
      <alignment horizontal="left" vertical="top" wrapText="1"/>
    </xf>
    <xf numFmtId="0" fontId="115" fillId="0" borderId="0" xfId="0" applyFont="1" applyFill="1" applyAlignment="1">
      <alignment horizontal="left" vertical="top" wrapText="1"/>
    </xf>
    <xf numFmtId="0" fontId="115" fillId="0" borderId="0" xfId="0" applyFont="1" applyFill="1" applyAlignment="1">
      <alignment horizontal="center" vertical="top" wrapText="1"/>
    </xf>
    <xf numFmtId="176" fontId="140" fillId="0" borderId="0" xfId="0" applyNumberFormat="1" applyFont="1" applyBorder="1" applyAlignment="1">
      <alignment horizontal="center" vertical="center" wrapText="1"/>
    </xf>
    <xf numFmtId="0" fontId="114" fillId="0" borderId="0" xfId="0" applyFont="1" applyBorder="1" applyAlignment="1">
      <alignment horizontal="justify" vertical="top" wrapText="1"/>
    </xf>
    <xf numFmtId="182" fontId="140" fillId="0" borderId="18" xfId="0" applyNumberFormat="1" applyFont="1" applyBorder="1" applyAlignment="1">
      <alignment horizontal="center" vertical="center" wrapText="1"/>
    </xf>
    <xf numFmtId="182" fontId="140" fillId="0" borderId="0" xfId="0" applyNumberFormat="1" applyFont="1" applyBorder="1" applyAlignment="1">
      <alignment horizontal="center" vertical="center" wrapText="1"/>
    </xf>
    <xf numFmtId="182" fontId="140" fillId="0" borderId="0" xfId="0" applyNumberFormat="1" applyFont="1" applyFill="1" applyBorder="1" applyAlignment="1">
      <alignment horizontal="center" vertical="center" wrapText="1"/>
    </xf>
    <xf numFmtId="176" fontId="100" fillId="0" borderId="0" xfId="0" applyNumberFormat="1" applyFont="1" applyBorder="1" applyAlignment="1">
      <alignment horizontal="center" vertical="center" wrapText="1"/>
    </xf>
    <xf numFmtId="182" fontId="100" fillId="0" borderId="18" xfId="0" applyNumberFormat="1" applyFont="1" applyBorder="1" applyAlignment="1">
      <alignment horizontal="center" vertical="center" wrapText="1"/>
    </xf>
    <xf numFmtId="182" fontId="100" fillId="0" borderId="0" xfId="0" applyNumberFormat="1" applyFont="1" applyBorder="1" applyAlignment="1">
      <alignment horizontal="center" vertical="center" wrapText="1"/>
    </xf>
    <xf numFmtId="0" fontId="108" fillId="0" borderId="18" xfId="0" applyFont="1" applyBorder="1" applyAlignment="1">
      <alignment horizontal="center" vertical="center" wrapText="1"/>
    </xf>
    <xf numFmtId="0" fontId="108" fillId="0" borderId="19" xfId="0" applyFont="1" applyBorder="1" applyAlignment="1">
      <alignment horizontal="center" vertical="center" wrapText="1"/>
    </xf>
    <xf numFmtId="0" fontId="108" fillId="0" borderId="72" xfId="0" applyFont="1" applyBorder="1" applyAlignment="1">
      <alignment horizontal="center" vertical="center" wrapText="1"/>
    </xf>
    <xf numFmtId="0" fontId="108" fillId="0" borderId="0" xfId="0" applyFont="1" applyBorder="1" applyAlignment="1">
      <alignment horizontal="center" vertical="center" wrapText="1"/>
    </xf>
    <xf numFmtId="0" fontId="108" fillId="0" borderId="73" xfId="0" applyFont="1" applyBorder="1" applyAlignment="1">
      <alignment horizontal="center" vertical="center" wrapText="1"/>
    </xf>
    <xf numFmtId="0" fontId="108" fillId="0" borderId="16" xfId="0" applyFont="1" applyBorder="1" applyAlignment="1">
      <alignment horizontal="center" vertical="center" wrapText="1"/>
    </xf>
    <xf numFmtId="0" fontId="108" fillId="0" borderId="41" xfId="0" applyFont="1" applyBorder="1" applyAlignment="1">
      <alignment horizontal="center" vertical="center" wrapText="1"/>
    </xf>
    <xf numFmtId="0" fontId="108" fillId="0" borderId="46" xfId="0" applyFont="1" applyBorder="1" applyAlignment="1">
      <alignment horizontal="center" vertical="center" wrapText="1"/>
    </xf>
    <xf numFmtId="0" fontId="108" fillId="0" borderId="34" xfId="0" applyFont="1" applyBorder="1" applyAlignment="1">
      <alignment horizontal="center" vertical="center" wrapText="1"/>
    </xf>
    <xf numFmtId="0" fontId="108" fillId="0" borderId="51" xfId="0" applyFont="1" applyBorder="1" applyAlignment="1">
      <alignment horizontal="center" vertical="center" wrapText="1"/>
    </xf>
    <xf numFmtId="0" fontId="108" fillId="0" borderId="74" xfId="0" applyFont="1" applyBorder="1" applyAlignment="1">
      <alignment horizontal="center" vertical="center" wrapText="1"/>
    </xf>
    <xf numFmtId="0" fontId="108" fillId="0" borderId="75" xfId="0" applyFont="1" applyBorder="1" applyAlignment="1">
      <alignment horizontal="center" vertical="center" wrapText="1"/>
    </xf>
    <xf numFmtId="0" fontId="108" fillId="0" borderId="45" xfId="0" applyFont="1" applyBorder="1" applyAlignment="1">
      <alignment horizontal="center" vertical="center" wrapText="1"/>
    </xf>
    <xf numFmtId="0" fontId="108" fillId="0" borderId="33" xfId="0" applyFont="1" applyBorder="1" applyAlignment="1">
      <alignment horizontal="center" vertical="center" wrapText="1"/>
    </xf>
    <xf numFmtId="0" fontId="108" fillId="0" borderId="23" xfId="0" applyFont="1" applyBorder="1" applyAlignment="1">
      <alignment horizontal="center" vertical="center" wrapText="1"/>
    </xf>
    <xf numFmtId="0" fontId="108" fillId="0" borderId="35" xfId="0" applyFont="1" applyBorder="1" applyAlignment="1">
      <alignment horizontal="center" vertical="center" wrapText="1"/>
    </xf>
    <xf numFmtId="0" fontId="108" fillId="0" borderId="31" xfId="0" applyFont="1" applyBorder="1" applyAlignment="1">
      <alignment horizontal="center" vertical="center" wrapText="1"/>
    </xf>
    <xf numFmtId="0" fontId="105" fillId="0" borderId="10" xfId="0" applyFont="1" applyBorder="1" applyAlignment="1">
      <alignment horizontal="left" vertical="center" wrapText="1"/>
    </xf>
    <xf numFmtId="0" fontId="108" fillId="0" borderId="10" xfId="0" applyFont="1" applyBorder="1" applyAlignment="1">
      <alignment horizontal="center" vertical="center" wrapText="1"/>
    </xf>
    <xf numFmtId="0" fontId="108" fillId="0" borderId="10" xfId="0" applyFont="1" applyBorder="1" applyAlignment="1">
      <alignment horizontal="right" vertical="center" wrapText="1"/>
    </xf>
    <xf numFmtId="0" fontId="108" fillId="0" borderId="38" xfId="0" applyFont="1" applyBorder="1" applyAlignment="1">
      <alignment horizontal="center" vertical="center" wrapText="1"/>
    </xf>
    <xf numFmtId="0" fontId="108" fillId="0" borderId="62" xfId="0" applyFont="1" applyBorder="1" applyAlignment="1">
      <alignment horizontal="center" vertical="center" wrapText="1"/>
    </xf>
    <xf numFmtId="0" fontId="108" fillId="0" borderId="63" xfId="0" applyFont="1" applyBorder="1" applyAlignment="1">
      <alignment horizontal="center" vertical="center" wrapText="1"/>
    </xf>
    <xf numFmtId="0" fontId="108" fillId="0" borderId="59" xfId="0" applyFont="1" applyBorder="1" applyAlignment="1">
      <alignment horizontal="center" vertical="center" wrapText="1"/>
    </xf>
    <xf numFmtId="0" fontId="108" fillId="0" borderId="44" xfId="0" applyFont="1" applyBorder="1" applyAlignment="1">
      <alignment horizontal="center" vertical="center" wrapText="1"/>
    </xf>
    <xf numFmtId="0" fontId="108" fillId="0" borderId="22" xfId="0" applyFont="1" applyBorder="1" applyAlignment="1">
      <alignment horizontal="center" vertical="center" wrapText="1"/>
    </xf>
    <xf numFmtId="0" fontId="108" fillId="0" borderId="76" xfId="0" applyFont="1" applyBorder="1" applyAlignment="1">
      <alignment horizontal="center" vertical="center" wrapText="1"/>
    </xf>
    <xf numFmtId="0" fontId="103" fillId="0" borderId="44" xfId="0" applyFont="1" applyBorder="1" applyAlignment="1">
      <alignment horizontal="center" vertical="center" wrapText="1"/>
    </xf>
    <xf numFmtId="0" fontId="108" fillId="0" borderId="0" xfId="0" applyFont="1" applyAlignment="1">
      <alignment horizontal="left" vertical="top" wrapText="1"/>
    </xf>
    <xf numFmtId="0" fontId="108" fillId="0" borderId="0" xfId="0" applyFont="1" applyAlignment="1">
      <alignment horizontal="right" vertical="top" wrapText="1"/>
    </xf>
    <xf numFmtId="0" fontId="135" fillId="0" borderId="36" xfId="0" applyFont="1" applyBorder="1" applyAlignment="1">
      <alignment horizontal="justify" vertical="top" wrapText="1"/>
    </xf>
    <xf numFmtId="0" fontId="113" fillId="0" borderId="36" xfId="0" applyFont="1" applyBorder="1" applyAlignment="1">
      <alignment horizontal="right" vertical="top" wrapText="1"/>
    </xf>
    <xf numFmtId="0" fontId="103" fillId="0" borderId="28" xfId="0" applyFont="1" applyBorder="1" applyAlignment="1">
      <alignment horizontal="center" vertical="center" wrapText="1"/>
    </xf>
    <xf numFmtId="0" fontId="103" fillId="0" borderId="36" xfId="0" applyFont="1" applyBorder="1" applyAlignment="1">
      <alignment horizontal="center" vertical="center" wrapText="1"/>
    </xf>
    <xf numFmtId="0" fontId="103" fillId="0" borderId="78" xfId="0" applyFont="1" applyBorder="1" applyAlignment="1">
      <alignment horizontal="center" vertical="center" wrapText="1"/>
    </xf>
    <xf numFmtId="0" fontId="103" fillId="0" borderId="29" xfId="0" applyFont="1" applyBorder="1" applyAlignment="1">
      <alignment horizontal="center" vertical="center" wrapText="1"/>
    </xf>
    <xf numFmtId="0" fontId="103" fillId="0" borderId="77" xfId="0" applyFont="1" applyBorder="1" applyAlignment="1">
      <alignment horizontal="center" vertical="center" wrapText="1"/>
    </xf>
    <xf numFmtId="0" fontId="10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3" fillId="0" borderId="25" xfId="0" applyFont="1" applyBorder="1" applyAlignment="1">
      <alignment horizontal="justify" vertical="center" wrapText="1"/>
    </xf>
    <xf numFmtId="0" fontId="125" fillId="0" borderId="51" xfId="271" applyNumberFormat="1" applyFont="1" applyFill="1" applyBorder="1" applyAlignment="1">
      <alignment horizontal="center" vertical="center"/>
    </xf>
    <xf numFmtId="0" fontId="156" fillId="0" borderId="10" xfId="0" applyNumberFormat="1" applyFont="1" applyFill="1" applyBorder="1" applyAlignment="1">
      <alignment horizontal="center" vertical="center" wrapText="1"/>
    </xf>
    <xf numFmtId="0" fontId="94" fillId="0" borderId="0" xfId="0" applyFont="1" applyFill="1" applyBorder="1" applyAlignment="1">
      <alignment horizontal="center" vertical="center" wrapText="1"/>
    </xf>
    <xf numFmtId="0" fontId="94" fillId="0" borderId="0" xfId="0" applyFont="1" applyFill="1" applyBorder="1" applyAlignment="1">
      <alignment horizontal="center" vertical="center"/>
    </xf>
    <xf numFmtId="206" fontId="125" fillId="0" borderId="49" xfId="271" applyNumberFormat="1" applyFont="1" applyFill="1" applyBorder="1" applyAlignment="1">
      <alignment horizontal="center" vertical="center"/>
    </xf>
    <xf numFmtId="206" fontId="125" fillId="0" borderId="51" xfId="271" applyNumberFormat="1" applyFont="1" applyFill="1" applyBorder="1" applyAlignment="1">
      <alignment horizontal="center" vertical="center"/>
    </xf>
    <xf numFmtId="0" fontId="125" fillId="0" borderId="49" xfId="0" applyFont="1" applyFill="1" applyBorder="1" applyAlignment="1">
      <alignment horizontal="center" vertical="center"/>
    </xf>
    <xf numFmtId="0" fontId="125" fillId="0" borderId="51" xfId="0" applyFont="1" applyFill="1" applyBorder="1" applyAlignment="1">
      <alignment horizontal="center" vertical="center"/>
    </xf>
    <xf numFmtId="0" fontId="125" fillId="0" borderId="57" xfId="0" applyFont="1" applyFill="1" applyBorder="1" applyAlignment="1">
      <alignment horizontal="center" vertical="center"/>
    </xf>
    <xf numFmtId="0" fontId="125" fillId="0" borderId="10" xfId="0" applyFont="1" applyFill="1" applyBorder="1" applyAlignment="1">
      <alignment horizontal="center" vertical="center"/>
    </xf>
    <xf numFmtId="206" fontId="125" fillId="0" borderId="57" xfId="271" applyNumberFormat="1" applyFont="1" applyFill="1" applyBorder="1" applyAlignment="1">
      <alignment horizontal="center" vertical="center"/>
    </xf>
    <xf numFmtId="206" fontId="125" fillId="0" borderId="10" xfId="271" applyNumberFormat="1" applyFont="1" applyFill="1" applyBorder="1" applyAlignment="1">
      <alignment horizontal="center" vertical="center"/>
    </xf>
    <xf numFmtId="0" fontId="125" fillId="0" borderId="51" xfId="0" applyNumberFormat="1" applyFont="1" applyFill="1" applyBorder="1" applyAlignment="1">
      <alignment horizontal="center" vertical="center"/>
    </xf>
    <xf numFmtId="206" fontId="125" fillId="0" borderId="57" xfId="271" applyNumberFormat="1" applyFont="1" applyFill="1" applyBorder="1" applyAlignment="1">
      <alignment horizontal="center" vertical="center" wrapText="1"/>
    </xf>
    <xf numFmtId="0" fontId="125" fillId="0" borderId="0" xfId="0" applyNumberFormat="1" applyFont="1" applyFill="1" applyBorder="1" applyAlignment="1">
      <alignment horizontal="center" vertical="center"/>
    </xf>
    <xf numFmtId="0" fontId="125" fillId="0" borderId="0" xfId="271" applyNumberFormat="1" applyFont="1" applyFill="1" applyBorder="1" applyAlignment="1">
      <alignment horizontal="center" vertical="center"/>
    </xf>
    <xf numFmtId="0" fontId="136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2" fontId="157" fillId="0" borderId="0" xfId="0" applyNumberFormat="1" applyFont="1">
      <alignment vertical="center"/>
    </xf>
    <xf numFmtId="177" fontId="146" fillId="0" borderId="0" xfId="0" applyNumberFormat="1" applyFont="1" applyFill="1" applyBorder="1" applyAlignment="1">
      <alignment horizontal="center" vertical="center" wrapText="1"/>
    </xf>
  </cellXfs>
  <cellStyles count="382">
    <cellStyle name="??&amp;O?&amp;H?_x0008__x000f__x0007_?_x0007__x0001__x0001_" xfId="1"/>
    <cellStyle name="??&amp;O?&amp;H?_x0008_??_x0007__x0001__x0001_" xfId="2"/>
    <cellStyle name="_Book1" xfId="3"/>
    <cellStyle name="_Capex Tracking Control Sheet -ADMIN " xfId="4"/>
    <cellStyle name="_Project tracking Puri (Diana) per March'06 " xfId="5"/>
    <cellStyle name="_Recon with FAR " xfId="6"/>
    <cellStyle name="_금융점포(광주)" xfId="7"/>
    <cellStyle name="_은행별 점포현황(202011년12월말기준)" xfId="8"/>
    <cellStyle name="¤@?e_TEST-1 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강조색1 2" xfId="16"/>
    <cellStyle name="20% - 강조색1 2 2" xfId="17"/>
    <cellStyle name="20% - 강조색1 3" xfId="18"/>
    <cellStyle name="20% - 강조색2 2" xfId="19"/>
    <cellStyle name="20% - 강조색2 2 2" xfId="20"/>
    <cellStyle name="20% - 강조색2 3" xfId="21"/>
    <cellStyle name="20% - 강조색3 2" xfId="22"/>
    <cellStyle name="20% - 강조색3 2 2" xfId="23"/>
    <cellStyle name="20% - 강조색3 3" xfId="24"/>
    <cellStyle name="20% - 강조색4 2" xfId="25"/>
    <cellStyle name="20% - 강조색4 2 2" xfId="26"/>
    <cellStyle name="20% - 강조색4 3" xfId="27"/>
    <cellStyle name="20% - 강조색5 2" xfId="28"/>
    <cellStyle name="20% - 강조색5 2 2" xfId="29"/>
    <cellStyle name="20% - 강조색5 3" xfId="30"/>
    <cellStyle name="20% - 강조색6 2" xfId="31"/>
    <cellStyle name="20% - 강조색6 2 2" xfId="32"/>
    <cellStyle name="20% - 강조색6 3" xfId="33"/>
    <cellStyle name="40% - Accent1" xfId="34"/>
    <cellStyle name="40% - Accent2" xfId="35"/>
    <cellStyle name="40% - Accent3" xfId="36"/>
    <cellStyle name="40% - Accent4" xfId="37"/>
    <cellStyle name="40% - Accent5" xfId="38"/>
    <cellStyle name="40% - Accent6" xfId="39"/>
    <cellStyle name="40% - 강조색1 2" xfId="40"/>
    <cellStyle name="40% - 강조색1 2 2" xfId="41"/>
    <cellStyle name="40% - 강조색1 3" xfId="42"/>
    <cellStyle name="40% - 강조색2 2" xfId="43"/>
    <cellStyle name="40% - 강조색2 2 2" xfId="44"/>
    <cellStyle name="40% - 강조색2 3" xfId="45"/>
    <cellStyle name="40% - 강조색3 2" xfId="46"/>
    <cellStyle name="40% - 강조색3 2 2" xfId="47"/>
    <cellStyle name="40% - 강조색3 3" xfId="48"/>
    <cellStyle name="40% - 강조색4 2" xfId="49"/>
    <cellStyle name="40% - 강조색4 2 2" xfId="50"/>
    <cellStyle name="40% - 강조색4 3" xfId="51"/>
    <cellStyle name="40% - 강조색5 2" xfId="52"/>
    <cellStyle name="40% - 강조색5 2 2" xfId="53"/>
    <cellStyle name="40% - 강조색5 3" xfId="54"/>
    <cellStyle name="40% - 강조색6 2" xfId="55"/>
    <cellStyle name="40% - 강조색6 2 2" xfId="56"/>
    <cellStyle name="40% - 강조색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강조색1 2" xfId="64"/>
    <cellStyle name="60% - 강조색1 2 2" xfId="65"/>
    <cellStyle name="60% - 강조색1 3" xfId="66"/>
    <cellStyle name="60% - 강조색2 2" xfId="67"/>
    <cellStyle name="60% - 강조색2 2 2" xfId="68"/>
    <cellStyle name="60% - 강조색2 3" xfId="69"/>
    <cellStyle name="60% - 강조색3 2" xfId="70"/>
    <cellStyle name="60% - 강조색3 2 2" xfId="71"/>
    <cellStyle name="60% - 강조색3 3" xfId="72"/>
    <cellStyle name="60% - 강조색4 2" xfId="73"/>
    <cellStyle name="60% - 강조색4 2 2" xfId="74"/>
    <cellStyle name="60% - 강조색4 3" xfId="75"/>
    <cellStyle name="60% - 강조색5 2" xfId="76"/>
    <cellStyle name="60% - 강조색5 2 2" xfId="77"/>
    <cellStyle name="60% - 강조색5 3" xfId="78"/>
    <cellStyle name="60% - 강조색6 2" xfId="79"/>
    <cellStyle name="60% - 강조색6 2 2" xfId="80"/>
    <cellStyle name="60% - 강조색6 3" xfId="81"/>
    <cellStyle name="A¨­￠￢￠O [0]_INQUIRY ￠?￥i¨u¡AAⓒ￢Aⓒª " xfId="82"/>
    <cellStyle name="A¨­￠￢￠O_INQUIRY ￠?￥i¨u¡AAⓒ￢Aⓒª " xfId="83"/>
    <cellStyle name="Accent1" xfId="84"/>
    <cellStyle name="Accent2" xfId="85"/>
    <cellStyle name="Accent3" xfId="86"/>
    <cellStyle name="Accent4" xfId="87"/>
    <cellStyle name="Accent5" xfId="88"/>
    <cellStyle name="Accent6" xfId="89"/>
    <cellStyle name="AeE­ [0]_°eE¹_11¿a½A " xfId="90"/>
    <cellStyle name="AeE­_°eE¹_11¿a½A " xfId="91"/>
    <cellStyle name="AeE¡ⓒ [0]_INQUIRY ￠?￥i¨u¡AAⓒ￢Aⓒª " xfId="92"/>
    <cellStyle name="AeE¡ⓒ_INQUIRY ￠?￥i¨u¡AAⓒ￢Aⓒª " xfId="93"/>
    <cellStyle name="ALIGNMENT" xfId="94"/>
    <cellStyle name="AÞ¸¶ [0]_°eE¹_11¿a½A " xfId="95"/>
    <cellStyle name="AÞ¸¶_°eE¹_11¿a½A " xfId="96"/>
    <cellStyle name="Bad" xfId="97"/>
    <cellStyle name="C¡IA¨ª_¡ic¨u¡A¨￢I¨￢¡Æ AN¡Æe " xfId="98"/>
    <cellStyle name="C￥AØ_¸AAa.¼OAI " xfId="99"/>
    <cellStyle name="Calculation" xfId="100"/>
    <cellStyle name="category" xfId="101"/>
    <cellStyle name="Check Cell" xfId="102"/>
    <cellStyle name="Comma [0]_ SG&amp;A Bridge " xfId="103"/>
    <cellStyle name="comma zerodec" xfId="104"/>
    <cellStyle name="Comma_ SG&amp;A Bridge " xfId="105"/>
    <cellStyle name="Comma0" xfId="106"/>
    <cellStyle name="Curren?_x0012_퐀_x0017_?" xfId="107"/>
    <cellStyle name="Currency [0]_ SG&amp;A Bridge " xfId="108"/>
    <cellStyle name="Currency_ SG&amp;A Bridge " xfId="109"/>
    <cellStyle name="Currency0" xfId="110"/>
    <cellStyle name="Currency1" xfId="111"/>
    <cellStyle name="Date" xfId="112"/>
    <cellStyle name="Dollar (zero dec)" xfId="113"/>
    <cellStyle name="Euro" xfId="114"/>
    <cellStyle name="Explanatory Text" xfId="115"/>
    <cellStyle name="Fixed" xfId="116"/>
    <cellStyle name="Good" xfId="117"/>
    <cellStyle name="Grey" xfId="118"/>
    <cellStyle name="Grey 2" xfId="119"/>
    <cellStyle name="HEADER" xfId="120"/>
    <cellStyle name="Header1" xfId="121"/>
    <cellStyle name="Header2" xfId="122"/>
    <cellStyle name="Heading 1" xfId="123"/>
    <cellStyle name="Heading 1 2" xfId="124"/>
    <cellStyle name="Heading 2" xfId="125"/>
    <cellStyle name="Heading 2 2" xfId="126"/>
    <cellStyle name="Heading 3" xfId="127"/>
    <cellStyle name="Heading 4" xfId="128"/>
    <cellStyle name="Hyperlink" xfId="129"/>
    <cellStyle name="Input" xfId="130"/>
    <cellStyle name="Input [yellow]" xfId="131"/>
    <cellStyle name="Input [yellow] 2" xfId="132"/>
    <cellStyle name="Linked Cell" xfId="133"/>
    <cellStyle name="Millares [0]_2AV_M_M " xfId="134"/>
    <cellStyle name="Milliers [0]_Arabian Spec" xfId="135"/>
    <cellStyle name="Milliers_Arabian Spec" xfId="136"/>
    <cellStyle name="Model" xfId="137"/>
    <cellStyle name="Mon?aire [0]_Arabian Spec" xfId="138"/>
    <cellStyle name="Mon?aire_Arabian Spec" xfId="139"/>
    <cellStyle name="Moneda [0]_2AV_M_M " xfId="140"/>
    <cellStyle name="Moneda_2AV_M_M " xfId="141"/>
    <cellStyle name="Neutral" xfId="142"/>
    <cellStyle name="Normal - Style1" xfId="143"/>
    <cellStyle name="Normal - Style1 2" xfId="144"/>
    <cellStyle name="Normal_ SG&amp;A Bridge " xfId="145"/>
    <cellStyle name="Note" xfId="146"/>
    <cellStyle name="Output" xfId="147"/>
    <cellStyle name="Percent [2]" xfId="148"/>
    <cellStyle name="subhead" xfId="149"/>
    <cellStyle name="Title" xfId="150"/>
    <cellStyle name="Total" xfId="151"/>
    <cellStyle name="Total 2" xfId="152"/>
    <cellStyle name="UM" xfId="153"/>
    <cellStyle name="Warning Text" xfId="154"/>
    <cellStyle name="강조색1 2" xfId="155"/>
    <cellStyle name="강조색1 2 2" xfId="156"/>
    <cellStyle name="강조색1 3" xfId="157"/>
    <cellStyle name="강조색2 2" xfId="158"/>
    <cellStyle name="강조색2 2 2" xfId="159"/>
    <cellStyle name="강조색2 3" xfId="160"/>
    <cellStyle name="강조색3 2" xfId="161"/>
    <cellStyle name="강조색3 2 2" xfId="162"/>
    <cellStyle name="강조색3 3" xfId="163"/>
    <cellStyle name="강조색4 2" xfId="164"/>
    <cellStyle name="강조색4 2 2" xfId="165"/>
    <cellStyle name="강조색4 3" xfId="166"/>
    <cellStyle name="강조색5 2" xfId="167"/>
    <cellStyle name="강조색5 2 2" xfId="168"/>
    <cellStyle name="강조색5 3" xfId="169"/>
    <cellStyle name="강조색6 2" xfId="170"/>
    <cellStyle name="강조색6 2 2" xfId="171"/>
    <cellStyle name="강조색6 3" xfId="172"/>
    <cellStyle name="경고문 2" xfId="173"/>
    <cellStyle name="경고문 2 2" xfId="174"/>
    <cellStyle name="경고문 3" xfId="175"/>
    <cellStyle name="계산 2" xfId="176"/>
    <cellStyle name="계산 2 2" xfId="177"/>
    <cellStyle name="계산 3" xfId="178"/>
    <cellStyle name="고정소숫점" xfId="179"/>
    <cellStyle name="고정출력1" xfId="180"/>
    <cellStyle name="고정출력2" xfId="181"/>
    <cellStyle name="나쁨 2" xfId="182"/>
    <cellStyle name="나쁨 2 2" xfId="183"/>
    <cellStyle name="나쁨 3" xfId="184"/>
    <cellStyle name="날짜" xfId="185"/>
    <cellStyle name="달러" xfId="186"/>
    <cellStyle name="뒤에 오는 하이퍼링크_Book1" xfId="187"/>
    <cellStyle name="똿뗦먛귟 [0.00]_PRODUCT DETAIL Q1" xfId="188"/>
    <cellStyle name="똿뗦먛귟_PRODUCT DETAIL Q1" xfId="189"/>
    <cellStyle name="메모 2" xfId="190"/>
    <cellStyle name="메모 2 2" xfId="191"/>
    <cellStyle name="메모 3" xfId="192"/>
    <cellStyle name="메모 4" xfId="193"/>
    <cellStyle name="믅됞 [0.00]_PRODUCT DETAIL Q1" xfId="194"/>
    <cellStyle name="믅됞_PRODUCT DETAIL Q1" xfId="195"/>
    <cellStyle name="바탕글" xfId="196"/>
    <cellStyle name="백분율 2" xfId="197"/>
    <cellStyle name="보통 2" xfId="198"/>
    <cellStyle name="보통 2 2" xfId="199"/>
    <cellStyle name="보통 3" xfId="200"/>
    <cellStyle name="본문" xfId="201"/>
    <cellStyle name="부제목" xfId="202"/>
    <cellStyle name="뷭?_BOOKSHIP" xfId="203"/>
    <cellStyle name="설명 텍스트 2" xfId="204"/>
    <cellStyle name="설명 텍스트 2 2" xfId="205"/>
    <cellStyle name="설명 텍스트 3" xfId="206"/>
    <cellStyle name="셀 확인 2" xfId="207"/>
    <cellStyle name="셀 확인 2 2" xfId="208"/>
    <cellStyle name="셀 확인 3" xfId="209"/>
    <cellStyle name="숫자(R)" xfId="210"/>
    <cellStyle name="쉼표 [0]" xfId="211" builtinId="6"/>
    <cellStyle name="쉼표 [0] 10" xfId="212"/>
    <cellStyle name="쉼표 [0] 2" xfId="213"/>
    <cellStyle name="쉼표 [0] 2 2" xfId="214"/>
    <cellStyle name="쉼표 [0] 2 3" xfId="215"/>
    <cellStyle name="쉼표 [0] 28" xfId="216"/>
    <cellStyle name="쉼표 [0] 28 2" xfId="217"/>
    <cellStyle name="쉼표 [0] 3" xfId="218"/>
    <cellStyle name="쉼표 [0] 4" xfId="219"/>
    <cellStyle name="쉼표 [0] 5" xfId="220"/>
    <cellStyle name="쉼표 [0] 51" xfId="221"/>
    <cellStyle name="쉼표 [0] 6" xfId="222"/>
    <cellStyle name="쉼표 [0] 7" xfId="223"/>
    <cellStyle name="쉼표 [0] 75" xfId="224"/>
    <cellStyle name="쉼표 [0] 76" xfId="225"/>
    <cellStyle name="쉼표 [0] 78" xfId="226"/>
    <cellStyle name="쉼표 [0] 79" xfId="227"/>
    <cellStyle name="쉼표 [0] 8" xfId="228"/>
    <cellStyle name="쉼표 [0] 80" xfId="229"/>
    <cellStyle name="쉼표 [0] 81" xfId="230"/>
    <cellStyle name="쉼표 [0] 82" xfId="231"/>
    <cellStyle name="쉼표 [0] 84" xfId="232"/>
    <cellStyle name="쉼표 [0] 85" xfId="233"/>
    <cellStyle name="쉼표 [0] 9" xfId="234"/>
    <cellStyle name="스타일 1" xfId="235"/>
    <cellStyle name="스타일 1 2" xfId="236"/>
    <cellStyle name="연결된 셀 2" xfId="237"/>
    <cellStyle name="연결된 셀 2 2" xfId="238"/>
    <cellStyle name="연결된 셀 3" xfId="239"/>
    <cellStyle name="요약 2" xfId="240"/>
    <cellStyle name="요약 2 2" xfId="241"/>
    <cellStyle name="요약 3" xfId="242"/>
    <cellStyle name="입력 2" xfId="243"/>
    <cellStyle name="입력 2 2" xfId="244"/>
    <cellStyle name="입력 3" xfId="245"/>
    <cellStyle name="자리수" xfId="246"/>
    <cellStyle name="자리수0" xfId="247"/>
    <cellStyle name="작은제목" xfId="248"/>
    <cellStyle name="제목 1 2" xfId="249"/>
    <cellStyle name="제목 1 2 2" xfId="250"/>
    <cellStyle name="제목 1 3" xfId="251"/>
    <cellStyle name="제목 2 2" xfId="252"/>
    <cellStyle name="제목 2 2 2" xfId="253"/>
    <cellStyle name="제목 2 3" xfId="254"/>
    <cellStyle name="제목 3 2" xfId="255"/>
    <cellStyle name="제목 3 2 2" xfId="256"/>
    <cellStyle name="제목 3 3" xfId="257"/>
    <cellStyle name="제목 4 2" xfId="258"/>
    <cellStyle name="제목 4 2 2" xfId="259"/>
    <cellStyle name="제목 4 3" xfId="260"/>
    <cellStyle name="제목 5" xfId="261"/>
    <cellStyle name="제목 5 2" xfId="262"/>
    <cellStyle name="제목 6" xfId="263"/>
    <cellStyle name="좋음 2" xfId="264"/>
    <cellStyle name="좋음 2 2" xfId="265"/>
    <cellStyle name="좋음 3" xfId="266"/>
    <cellStyle name="출력 2" xfId="267"/>
    <cellStyle name="출력 2 2" xfId="268"/>
    <cellStyle name="출력 3" xfId="269"/>
    <cellStyle name="콤마 [0]" xfId="270"/>
    <cellStyle name="콤마 [0]_7. 인구이동" xfId="271"/>
    <cellStyle name="콤마_  종  합  " xfId="272"/>
    <cellStyle name="큰제목" xfId="273"/>
    <cellStyle name="큰제목 2" xfId="274"/>
    <cellStyle name="통화 [0] 2" xfId="275"/>
    <cellStyle name="퍼센트" xfId="276"/>
    <cellStyle name="표준" xfId="0" builtinId="0"/>
    <cellStyle name="표준 10" xfId="277"/>
    <cellStyle name="표준 10 2" xfId="278"/>
    <cellStyle name="표준 100" xfId="279"/>
    <cellStyle name="표준 101" xfId="280"/>
    <cellStyle name="표준 102" xfId="281"/>
    <cellStyle name="표준 103" xfId="282"/>
    <cellStyle name="표준 109" xfId="283"/>
    <cellStyle name="표준 11" xfId="284"/>
    <cellStyle name="표준 11 2" xfId="285"/>
    <cellStyle name="표준 110" xfId="286"/>
    <cellStyle name="표준 111" xfId="287"/>
    <cellStyle name="표준 12" xfId="288"/>
    <cellStyle name="표준 13" xfId="289"/>
    <cellStyle name="표준 14" xfId="290"/>
    <cellStyle name="표준 15" xfId="291"/>
    <cellStyle name="표준 16" xfId="292"/>
    <cellStyle name="표준 168" xfId="293"/>
    <cellStyle name="표준 169" xfId="294"/>
    <cellStyle name="표준 17" xfId="295"/>
    <cellStyle name="표준 170" xfId="296"/>
    <cellStyle name="표준 171" xfId="297"/>
    <cellStyle name="표준 172" xfId="298"/>
    <cellStyle name="표준 173" xfId="299"/>
    <cellStyle name="표준 175" xfId="300"/>
    <cellStyle name="표준 176" xfId="301"/>
    <cellStyle name="표준 177" xfId="302"/>
    <cellStyle name="표준 178" xfId="303"/>
    <cellStyle name="표준 179" xfId="304"/>
    <cellStyle name="표준 18" xfId="305"/>
    <cellStyle name="표준 180" xfId="306"/>
    <cellStyle name="표준 181" xfId="307"/>
    <cellStyle name="표준 182" xfId="308"/>
    <cellStyle name="표준 183" xfId="309"/>
    <cellStyle name="표준 19" xfId="310"/>
    <cellStyle name="표준 2" xfId="311"/>
    <cellStyle name="표준 2 2" xfId="312"/>
    <cellStyle name="표준 2 3" xfId="313"/>
    <cellStyle name="표준 2 4" xfId="314"/>
    <cellStyle name="표준 2 5" xfId="315"/>
    <cellStyle name="표준 2_(붙임2) 시정통계 활용도 의견조사표" xfId="316"/>
    <cellStyle name="표준 20" xfId="317"/>
    <cellStyle name="표준 21" xfId="318"/>
    <cellStyle name="표준 22" xfId="319"/>
    <cellStyle name="표준 23" xfId="320"/>
    <cellStyle name="표준 24" xfId="321"/>
    <cellStyle name="표준 25" xfId="322"/>
    <cellStyle name="표준 26" xfId="323"/>
    <cellStyle name="표준 27" xfId="324"/>
    <cellStyle name="표준 28" xfId="325"/>
    <cellStyle name="표준 29" xfId="326"/>
    <cellStyle name="표준 3" xfId="327"/>
    <cellStyle name="표준 3 2" xfId="328"/>
    <cellStyle name="표준 3 3" xfId="329"/>
    <cellStyle name="표준 3 4" xfId="330"/>
    <cellStyle name="표준 30" xfId="331"/>
    <cellStyle name="표준 31" xfId="332"/>
    <cellStyle name="표준 32" xfId="333"/>
    <cellStyle name="표준 33" xfId="334"/>
    <cellStyle name="표준 34" xfId="335"/>
    <cellStyle name="표준 35" xfId="336"/>
    <cellStyle name="표준 36" xfId="337"/>
    <cellStyle name="표준 37" xfId="338"/>
    <cellStyle name="표준 38" xfId="339"/>
    <cellStyle name="표준 39" xfId="340"/>
    <cellStyle name="표준 4" xfId="341"/>
    <cellStyle name="표준 40" xfId="342"/>
    <cellStyle name="표준 41" xfId="343"/>
    <cellStyle name="표준 42" xfId="344"/>
    <cellStyle name="표준 43" xfId="345"/>
    <cellStyle name="표준 44" xfId="346"/>
    <cellStyle name="표준 45" xfId="347"/>
    <cellStyle name="표준 46" xfId="348"/>
    <cellStyle name="표준 47" xfId="349"/>
    <cellStyle name="표준 48" xfId="350"/>
    <cellStyle name="표준 49" xfId="351"/>
    <cellStyle name="표준 5" xfId="352"/>
    <cellStyle name="표준 50" xfId="353"/>
    <cellStyle name="표준 51" xfId="354"/>
    <cellStyle name="표준 6" xfId="355"/>
    <cellStyle name="표준 6 2" xfId="356"/>
    <cellStyle name="표준 6 3" xfId="357"/>
    <cellStyle name="표준 6 4" xfId="358"/>
    <cellStyle name="표준 6 5" xfId="359"/>
    <cellStyle name="표준 7" xfId="360"/>
    <cellStyle name="표준 79" xfId="361"/>
    <cellStyle name="표준 8" xfId="362"/>
    <cellStyle name="표준 80" xfId="363"/>
    <cellStyle name="표준 87" xfId="364"/>
    <cellStyle name="표준 88" xfId="365"/>
    <cellStyle name="표준 89" xfId="366"/>
    <cellStyle name="표준 9" xfId="367"/>
    <cellStyle name="표준 90" xfId="368"/>
    <cellStyle name="표준 91" xfId="369"/>
    <cellStyle name="표준 92" xfId="370"/>
    <cellStyle name="표준 94" xfId="371"/>
    <cellStyle name="표준 95" xfId="372"/>
    <cellStyle name="표준 96" xfId="373"/>
    <cellStyle name="표준 97" xfId="374"/>
    <cellStyle name="표준 98" xfId="375"/>
    <cellStyle name="표준 99" xfId="376"/>
    <cellStyle name="하이퍼링크 2" xfId="377"/>
    <cellStyle name="합산" xfId="378"/>
    <cellStyle name="현재" xfId="379"/>
    <cellStyle name="화폐기호" xfId="380"/>
    <cellStyle name="화폐기호0" xfId="38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892;&#51109;\d\&#51116;&#44032;&#48373;&#51648;&#49884;&#49444;\&#51116;&#44032;&#49884;&#49444;(2004)\&#51116;&#44032;&#49884;&#49444;&#54788;&#54889;\&#49436;&#50872;&#49884;&#51116;&#44032;&#49884;&#49444;&#54788;&#54889;(04&#49688;&#49884;&#48320;&#44221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년현황"/>
      <sheetName val="구별현황(시설)"/>
      <sheetName val="구별현황(인원)"/>
      <sheetName val="주간보호"/>
      <sheetName val="단기보호"/>
      <sheetName val="봉사원파견"/>
      <sheetName val="주간치매"/>
      <sheetName val="주간병설"/>
      <sheetName val="단"/>
      <sheetName val="가"/>
      <sheetName val="봉사원파견 (2)"/>
    </sheetNames>
    <sheetDataSet>
      <sheetData sheetId="0"/>
      <sheetData sheetId="1"/>
      <sheetData sheetId="2"/>
      <sheetData sheetId="3" refreshError="1">
        <row r="6">
          <cell r="D6" t="str">
            <v>일반</v>
          </cell>
        </row>
        <row r="7">
          <cell r="D7" t="str">
            <v>일반</v>
          </cell>
        </row>
        <row r="8">
          <cell r="D8" t="str">
            <v>일반</v>
          </cell>
        </row>
        <row r="9">
          <cell r="D9" t="str">
            <v>일반</v>
          </cell>
        </row>
        <row r="10">
          <cell r="D10" t="str">
            <v>일반</v>
          </cell>
        </row>
        <row r="11">
          <cell r="D11" t="str">
            <v>일반</v>
          </cell>
        </row>
        <row r="12">
          <cell r="D12" t="str">
            <v>일반</v>
          </cell>
        </row>
        <row r="13">
          <cell r="D13" t="str">
            <v>일반</v>
          </cell>
        </row>
        <row r="14">
          <cell r="D14" t="str">
            <v>일반</v>
          </cell>
        </row>
        <row r="15">
          <cell r="D15" t="str">
            <v>일반</v>
          </cell>
        </row>
        <row r="16">
          <cell r="D16" t="str">
            <v>일반</v>
          </cell>
        </row>
        <row r="17">
          <cell r="D17" t="str">
            <v>일반</v>
          </cell>
        </row>
        <row r="18">
          <cell r="D18" t="str">
            <v>일반</v>
          </cell>
        </row>
        <row r="19">
          <cell r="D19" t="str">
            <v>일반</v>
          </cell>
        </row>
        <row r="20">
          <cell r="D20" t="str">
            <v>일반</v>
          </cell>
        </row>
        <row r="21">
          <cell r="D21" t="str">
            <v>일반</v>
          </cell>
        </row>
        <row r="22">
          <cell r="D22" t="str">
            <v>일반</v>
          </cell>
        </row>
        <row r="23">
          <cell r="D23" t="str">
            <v>일반</v>
          </cell>
        </row>
        <row r="24">
          <cell r="D24" t="str">
            <v>일반</v>
          </cell>
        </row>
        <row r="25">
          <cell r="D25" t="str">
            <v>일반</v>
          </cell>
        </row>
        <row r="26">
          <cell r="D26" t="str">
            <v>일반</v>
          </cell>
        </row>
        <row r="27">
          <cell r="D27" t="str">
            <v>일반</v>
          </cell>
        </row>
        <row r="28">
          <cell r="D28" t="str">
            <v>일반</v>
          </cell>
        </row>
        <row r="29">
          <cell r="D29" t="str">
            <v>일반</v>
          </cell>
        </row>
        <row r="30">
          <cell r="D30" t="str">
            <v>치매</v>
          </cell>
        </row>
        <row r="31">
          <cell r="D31" t="str">
            <v>치매</v>
          </cell>
        </row>
        <row r="32">
          <cell r="D32" t="str">
            <v>치매</v>
          </cell>
        </row>
        <row r="33">
          <cell r="D33" t="str">
            <v>치매</v>
          </cell>
        </row>
        <row r="34">
          <cell r="D34" t="str">
            <v>치매</v>
          </cell>
        </row>
        <row r="35">
          <cell r="D35" t="str">
            <v>치매</v>
          </cell>
        </row>
        <row r="36">
          <cell r="D36" t="str">
            <v>치매</v>
          </cell>
        </row>
        <row r="37">
          <cell r="D37" t="str">
            <v>치매</v>
          </cell>
        </row>
        <row r="38">
          <cell r="D38" t="str">
            <v>치매</v>
          </cell>
        </row>
        <row r="39">
          <cell r="D39" t="str">
            <v>치매</v>
          </cell>
        </row>
        <row r="40">
          <cell r="D40" t="str">
            <v>치매</v>
          </cell>
        </row>
        <row r="41">
          <cell r="D41" t="str">
            <v>치매</v>
          </cell>
        </row>
        <row r="42">
          <cell r="D42" t="str">
            <v>치매</v>
          </cell>
        </row>
        <row r="43">
          <cell r="D43" t="str">
            <v>치매</v>
          </cell>
        </row>
        <row r="44">
          <cell r="D44" t="str">
            <v>치매</v>
          </cell>
        </row>
        <row r="45">
          <cell r="D45" t="str">
            <v>치매</v>
          </cell>
        </row>
        <row r="46">
          <cell r="D46" t="str">
            <v>치매</v>
          </cell>
        </row>
        <row r="47">
          <cell r="D47" t="str">
            <v>치매</v>
          </cell>
        </row>
        <row r="48">
          <cell r="D48" t="str">
            <v>치매</v>
          </cell>
        </row>
        <row r="49">
          <cell r="D49" t="str">
            <v>치매</v>
          </cell>
        </row>
        <row r="50">
          <cell r="D50" t="str">
            <v>치매</v>
          </cell>
        </row>
        <row r="55">
          <cell r="D55" t="str">
            <v>치매</v>
          </cell>
        </row>
        <row r="56">
          <cell r="D56" t="str">
            <v>치매</v>
          </cell>
        </row>
        <row r="57">
          <cell r="D57" t="str">
            <v>치매</v>
          </cell>
        </row>
        <row r="58">
          <cell r="D58" t="str">
            <v>치매</v>
          </cell>
        </row>
        <row r="59">
          <cell r="D59" t="str">
            <v>치매</v>
          </cell>
        </row>
        <row r="60">
          <cell r="D60" t="str">
            <v>치매</v>
          </cell>
        </row>
        <row r="61">
          <cell r="D61" t="str">
            <v>치매</v>
          </cell>
        </row>
        <row r="62">
          <cell r="D62" t="str">
            <v>치매</v>
          </cell>
        </row>
        <row r="63">
          <cell r="D63" t="str">
            <v>치매</v>
          </cell>
        </row>
        <row r="64">
          <cell r="D64" t="str">
            <v>치매</v>
          </cell>
        </row>
        <row r="65">
          <cell r="D65" t="str">
            <v>치매</v>
          </cell>
        </row>
        <row r="66">
          <cell r="D66" t="str">
            <v>일반</v>
          </cell>
        </row>
        <row r="67">
          <cell r="D67" t="str">
            <v>일반</v>
          </cell>
        </row>
        <row r="68">
          <cell r="D68" t="str">
            <v>일반</v>
          </cell>
        </row>
        <row r="69">
          <cell r="D69" t="str">
            <v>일반</v>
          </cell>
        </row>
        <row r="70">
          <cell r="D70" t="str">
            <v>일반</v>
          </cell>
        </row>
        <row r="71">
          <cell r="D71" t="str">
            <v>일반</v>
          </cell>
        </row>
        <row r="72">
          <cell r="D72" t="str">
            <v>일반</v>
          </cell>
        </row>
        <row r="73">
          <cell r="D73" t="str">
            <v>일반</v>
          </cell>
        </row>
        <row r="74">
          <cell r="D74" t="str">
            <v>일반</v>
          </cell>
        </row>
        <row r="75">
          <cell r="D75" t="str">
            <v>일반</v>
          </cell>
        </row>
        <row r="76">
          <cell r="D76" t="str">
            <v>일반</v>
          </cell>
        </row>
        <row r="77">
          <cell r="D77" t="str">
            <v>일반</v>
          </cell>
        </row>
        <row r="78">
          <cell r="D78" t="str">
            <v>일반</v>
          </cell>
        </row>
        <row r="79">
          <cell r="D79" t="str">
            <v>일반</v>
          </cell>
        </row>
      </sheetData>
      <sheetData sheetId="4"/>
      <sheetData sheetId="5" refreshError="1">
        <row r="43">
          <cell r="B43" t="str">
            <v>관할구</v>
          </cell>
        </row>
        <row r="44">
          <cell r="B44" t="str">
            <v>영등포구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42"/>
  <sheetViews>
    <sheetView zoomScaleNormal="100" workbookViewId="0">
      <pane ySplit="9" topLeftCell="A22" activePane="bottomLeft" state="frozen"/>
      <selection pane="bottomLeft" sqref="A1:P1"/>
    </sheetView>
  </sheetViews>
  <sheetFormatPr defaultRowHeight="13.5"/>
  <cols>
    <col min="1" max="1" width="4.5546875" style="4" customWidth="1"/>
    <col min="2" max="2" width="5" style="4" customWidth="1"/>
    <col min="3" max="3" width="5.6640625" style="4" customWidth="1"/>
    <col min="4" max="4" width="5.44140625" style="4" customWidth="1"/>
    <col min="5" max="5" width="5.21875" style="4" customWidth="1"/>
    <col min="6" max="6" width="5" style="4" customWidth="1"/>
    <col min="7" max="8" width="5.21875" style="4" customWidth="1"/>
    <col min="9" max="9" width="4.6640625" style="4" customWidth="1"/>
    <col min="10" max="10" width="4" style="4" customWidth="1"/>
    <col min="11" max="11" width="3.33203125" style="4" customWidth="1"/>
    <col min="12" max="12" width="4.44140625" style="4" customWidth="1"/>
    <col min="13" max="13" width="6.21875" style="4" customWidth="1"/>
    <col min="14" max="14" width="4.5546875" style="4" customWidth="1"/>
    <col min="15" max="15" width="6.109375" style="4" customWidth="1"/>
    <col min="16" max="16" width="3.6640625" style="4" customWidth="1"/>
    <col min="17" max="17" width="8.88671875" style="4" customWidth="1"/>
    <col min="18" max="18" width="8.77734375" style="4" customWidth="1"/>
    <col min="19" max="20" width="7.77734375" style="4" customWidth="1"/>
    <col min="21" max="25" width="8.77734375" style="4" customWidth="1"/>
    <col min="26" max="16384" width="8.88671875" style="4"/>
  </cols>
  <sheetData>
    <row r="1" spans="1:16" ht="21" customHeight="1">
      <c r="A1" s="361" t="s">
        <v>207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</row>
    <row r="2" spans="1:16" ht="29.25" customHeight="1">
      <c r="A2" s="361" t="s">
        <v>206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1"/>
      <c r="O2" s="361"/>
      <c r="P2" s="361"/>
    </row>
    <row r="3" spans="1:16" ht="18.75" customHeight="1">
      <c r="A3" s="362"/>
      <c r="B3" s="362"/>
      <c r="C3" s="362"/>
      <c r="D3" s="362"/>
      <c r="E3" s="362"/>
      <c r="F3" s="362"/>
      <c r="G3" s="362"/>
      <c r="H3" s="362"/>
      <c r="I3" s="362"/>
      <c r="J3" s="362"/>
      <c r="K3" s="362"/>
      <c r="L3" s="362"/>
      <c r="M3" s="362"/>
      <c r="N3" s="362"/>
      <c r="O3" s="362"/>
      <c r="P3" s="362"/>
    </row>
    <row r="4" spans="1:16" ht="6.75" customHeight="1">
      <c r="A4" s="112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</row>
    <row r="5" spans="1:16" s="10" customFormat="1" ht="14.25" customHeight="1" thickBot="1">
      <c r="A5" s="363" t="s">
        <v>1</v>
      </c>
      <c r="B5" s="363"/>
      <c r="C5" s="364"/>
      <c r="D5" s="364"/>
      <c r="E5" s="364"/>
      <c r="F5" s="364"/>
      <c r="G5" s="364"/>
      <c r="H5" s="364"/>
      <c r="I5" s="364"/>
      <c r="J5" s="364"/>
      <c r="K5" s="364"/>
      <c r="L5" s="365" t="s">
        <v>2</v>
      </c>
      <c r="M5" s="365"/>
      <c r="N5" s="365"/>
      <c r="O5" s="365"/>
      <c r="P5" s="365"/>
    </row>
    <row r="6" spans="1:16" s="11" customFormat="1" ht="15.75" customHeight="1">
      <c r="A6" s="354" t="s">
        <v>4</v>
      </c>
      <c r="B6" s="340" t="s">
        <v>116</v>
      </c>
      <c r="C6" s="340" t="s">
        <v>5</v>
      </c>
      <c r="D6" s="340"/>
      <c r="E6" s="340"/>
      <c r="F6" s="340"/>
      <c r="G6" s="340"/>
      <c r="H6" s="340"/>
      <c r="I6" s="340"/>
      <c r="J6" s="340"/>
      <c r="K6" s="340"/>
      <c r="L6" s="357" t="s">
        <v>6</v>
      </c>
      <c r="M6" s="358" t="s">
        <v>215</v>
      </c>
      <c r="N6" s="346" t="s">
        <v>219</v>
      </c>
      <c r="O6" s="346" t="s">
        <v>160</v>
      </c>
      <c r="P6" s="366"/>
    </row>
    <row r="7" spans="1:16" s="11" customFormat="1" ht="18" customHeight="1">
      <c r="A7" s="355"/>
      <c r="B7" s="356"/>
      <c r="C7" s="339" t="s">
        <v>83</v>
      </c>
      <c r="D7" s="341"/>
      <c r="E7" s="342"/>
      <c r="F7" s="343" t="s">
        <v>188</v>
      </c>
      <c r="G7" s="344"/>
      <c r="H7" s="345"/>
      <c r="I7" s="343" t="s">
        <v>189</v>
      </c>
      <c r="J7" s="344"/>
      <c r="K7" s="345"/>
      <c r="L7" s="350"/>
      <c r="M7" s="359"/>
      <c r="N7" s="347"/>
      <c r="O7" s="367"/>
      <c r="P7" s="368"/>
    </row>
    <row r="8" spans="1:16" s="11" customFormat="1" ht="19.5" customHeight="1">
      <c r="A8" s="355"/>
      <c r="B8" s="356"/>
      <c r="C8" s="340"/>
      <c r="D8" s="14" t="s">
        <v>7</v>
      </c>
      <c r="E8" s="14" t="s">
        <v>8</v>
      </c>
      <c r="F8" s="15"/>
      <c r="G8" s="14" t="s">
        <v>9</v>
      </c>
      <c r="H8" s="14" t="s">
        <v>10</v>
      </c>
      <c r="I8" s="15"/>
      <c r="J8" s="14" t="s">
        <v>9</v>
      </c>
      <c r="K8" s="14" t="s">
        <v>10</v>
      </c>
      <c r="L8" s="350"/>
      <c r="M8" s="359"/>
      <c r="N8" s="347"/>
      <c r="O8" s="350"/>
      <c r="P8" s="352" t="s">
        <v>11</v>
      </c>
    </row>
    <row r="9" spans="1:16" s="11" customFormat="1" ht="21.75" customHeight="1">
      <c r="A9" s="355"/>
      <c r="B9" s="356"/>
      <c r="C9" s="340"/>
      <c r="D9" s="110" t="s">
        <v>12</v>
      </c>
      <c r="E9" s="110" t="s">
        <v>13</v>
      </c>
      <c r="F9" s="16"/>
      <c r="G9" s="110" t="s">
        <v>12</v>
      </c>
      <c r="H9" s="110" t="s">
        <v>13</v>
      </c>
      <c r="I9" s="16"/>
      <c r="J9" s="17" t="s">
        <v>12</v>
      </c>
      <c r="K9" s="18" t="s">
        <v>13</v>
      </c>
      <c r="L9" s="351"/>
      <c r="M9" s="360"/>
      <c r="N9" s="348"/>
      <c r="O9" s="351"/>
      <c r="P9" s="353"/>
    </row>
    <row r="10" spans="1:16" s="10" customFormat="1" ht="22.5" customHeight="1">
      <c r="A10" s="113">
        <v>2001</v>
      </c>
      <c r="B10" s="114">
        <v>21338</v>
      </c>
      <c r="C10" s="115">
        <v>57658</v>
      </c>
      <c r="D10" s="115">
        <v>28232</v>
      </c>
      <c r="E10" s="115">
        <v>29426</v>
      </c>
      <c r="F10" s="115">
        <v>57056</v>
      </c>
      <c r="G10" s="115">
        <v>27909</v>
      </c>
      <c r="H10" s="115">
        <v>29147</v>
      </c>
      <c r="I10" s="116">
        <v>602</v>
      </c>
      <c r="J10" s="116">
        <v>323</v>
      </c>
      <c r="K10" s="116">
        <v>279</v>
      </c>
      <c r="L10" s="116">
        <v>-1.9</v>
      </c>
      <c r="M10" s="116">
        <v>2.7</v>
      </c>
      <c r="N10" s="115">
        <v>5218</v>
      </c>
      <c r="O10" s="115">
        <v>20592</v>
      </c>
      <c r="P10" s="116">
        <v>2.8</v>
      </c>
    </row>
    <row r="11" spans="1:16" s="10" customFormat="1" ht="22.5" customHeight="1">
      <c r="A11" s="113">
        <v>2002</v>
      </c>
      <c r="B11" s="114">
        <v>21468</v>
      </c>
      <c r="C11" s="115">
        <v>56260</v>
      </c>
      <c r="D11" s="115">
        <v>27581</v>
      </c>
      <c r="E11" s="115">
        <v>28679</v>
      </c>
      <c r="F11" s="115">
        <v>55671</v>
      </c>
      <c r="G11" s="115">
        <v>27274</v>
      </c>
      <c r="H11" s="115">
        <v>28397</v>
      </c>
      <c r="I11" s="116">
        <v>589</v>
      </c>
      <c r="J11" s="116">
        <v>307</v>
      </c>
      <c r="K11" s="116">
        <v>282</v>
      </c>
      <c r="L11" s="116">
        <v>-2.4</v>
      </c>
      <c r="M11" s="116">
        <v>2.6</v>
      </c>
      <c r="N11" s="115">
        <v>5377</v>
      </c>
      <c r="O11" s="115">
        <v>20093</v>
      </c>
      <c r="P11" s="116">
        <v>2.8</v>
      </c>
    </row>
    <row r="12" spans="1:16" s="10" customFormat="1" ht="22.5" customHeight="1">
      <c r="A12" s="113">
        <v>2003</v>
      </c>
      <c r="B12" s="114">
        <v>21578</v>
      </c>
      <c r="C12" s="115">
        <v>54883</v>
      </c>
      <c r="D12" s="115">
        <v>26866</v>
      </c>
      <c r="E12" s="115">
        <v>28017</v>
      </c>
      <c r="F12" s="115">
        <v>54371</v>
      </c>
      <c r="G12" s="115">
        <v>26611</v>
      </c>
      <c r="H12" s="115">
        <v>27760</v>
      </c>
      <c r="I12" s="116">
        <v>512</v>
      </c>
      <c r="J12" s="116">
        <v>255</v>
      </c>
      <c r="K12" s="116">
        <v>257</v>
      </c>
      <c r="L12" s="116">
        <v>-2.4</v>
      </c>
      <c r="M12" s="116">
        <v>2.5</v>
      </c>
      <c r="N12" s="115">
        <v>5599</v>
      </c>
      <c r="O12" s="115">
        <v>19601</v>
      </c>
      <c r="P12" s="116">
        <v>2.8</v>
      </c>
    </row>
    <row r="13" spans="1:16" s="10" customFormat="1" ht="22.5" customHeight="1">
      <c r="A13" s="113">
        <v>2004</v>
      </c>
      <c r="B13" s="114">
        <v>21462</v>
      </c>
      <c r="C13" s="115">
        <v>53772</v>
      </c>
      <c r="D13" s="115">
        <v>26356</v>
      </c>
      <c r="E13" s="115">
        <v>27416</v>
      </c>
      <c r="F13" s="115">
        <v>53179</v>
      </c>
      <c r="G13" s="115">
        <v>26009</v>
      </c>
      <c r="H13" s="115">
        <v>27170</v>
      </c>
      <c r="I13" s="116">
        <v>593</v>
      </c>
      <c r="J13" s="116">
        <v>347</v>
      </c>
      <c r="K13" s="116">
        <v>246</v>
      </c>
      <c r="L13" s="116">
        <v>-2</v>
      </c>
      <c r="M13" s="116">
        <v>2.5</v>
      </c>
      <c r="N13" s="115">
        <v>5850</v>
      </c>
      <c r="O13" s="115">
        <v>19204</v>
      </c>
      <c r="P13" s="116">
        <v>2.8</v>
      </c>
    </row>
    <row r="14" spans="1:16" s="10" customFormat="1" ht="22.5" customHeight="1">
      <c r="A14" s="113">
        <v>2005</v>
      </c>
      <c r="B14" s="114">
        <v>21488</v>
      </c>
      <c r="C14" s="115">
        <v>52618</v>
      </c>
      <c r="D14" s="115">
        <v>25808</v>
      </c>
      <c r="E14" s="115">
        <v>26810</v>
      </c>
      <c r="F14" s="115">
        <v>51957</v>
      </c>
      <c r="G14" s="115">
        <v>25418</v>
      </c>
      <c r="H14" s="115">
        <v>26539</v>
      </c>
      <c r="I14" s="116">
        <v>661</v>
      </c>
      <c r="J14" s="116">
        <v>390</v>
      </c>
      <c r="K14" s="116">
        <v>271</v>
      </c>
      <c r="L14" s="116">
        <v>-2.1</v>
      </c>
      <c r="M14" s="116">
        <v>2.4</v>
      </c>
      <c r="N14" s="115">
        <v>6151</v>
      </c>
      <c r="O14" s="115">
        <v>18792</v>
      </c>
      <c r="P14" s="116">
        <v>2.8</v>
      </c>
    </row>
    <row r="15" spans="1:16" s="10" customFormat="1" ht="22.5" customHeight="1">
      <c r="A15" s="113">
        <v>2006</v>
      </c>
      <c r="B15" s="114">
        <v>21487</v>
      </c>
      <c r="C15" s="115">
        <v>51516</v>
      </c>
      <c r="D15" s="115">
        <v>25355</v>
      </c>
      <c r="E15" s="115">
        <v>26161</v>
      </c>
      <c r="F15" s="115">
        <v>50766</v>
      </c>
      <c r="G15" s="115">
        <v>24909</v>
      </c>
      <c r="H15" s="115">
        <v>25857</v>
      </c>
      <c r="I15" s="116">
        <v>750</v>
      </c>
      <c r="J15" s="116">
        <v>446</v>
      </c>
      <c r="K15" s="116">
        <v>304</v>
      </c>
      <c r="L15" s="116">
        <v>-2.1</v>
      </c>
      <c r="M15" s="116">
        <v>2.4</v>
      </c>
      <c r="N15" s="115">
        <v>6428</v>
      </c>
      <c r="O15" s="115">
        <v>18399</v>
      </c>
      <c r="P15" s="116">
        <v>2.8</v>
      </c>
    </row>
    <row r="16" spans="1:16" s="10" customFormat="1" ht="22.5" customHeight="1">
      <c r="A16" s="113">
        <v>2007</v>
      </c>
      <c r="B16" s="114">
        <v>21595</v>
      </c>
      <c r="C16" s="115">
        <v>50932</v>
      </c>
      <c r="D16" s="115">
        <v>25067</v>
      </c>
      <c r="E16" s="115">
        <v>25865</v>
      </c>
      <c r="F16" s="115">
        <v>50004</v>
      </c>
      <c r="G16" s="115">
        <v>24485</v>
      </c>
      <c r="H16" s="115">
        <v>25519</v>
      </c>
      <c r="I16" s="116">
        <v>928</v>
      </c>
      <c r="J16" s="116">
        <v>582</v>
      </c>
      <c r="K16" s="116">
        <v>346</v>
      </c>
      <c r="L16" s="117">
        <v>-1.1000000000000001</v>
      </c>
      <c r="M16" s="116">
        <v>2.4</v>
      </c>
      <c r="N16" s="115">
        <v>6852</v>
      </c>
      <c r="O16" s="115">
        <v>18190</v>
      </c>
      <c r="P16" s="116">
        <v>2.8</v>
      </c>
    </row>
    <row r="17" spans="1:17" s="10" customFormat="1" ht="22.5" customHeight="1">
      <c r="A17" s="113">
        <v>2008</v>
      </c>
      <c r="B17" s="114">
        <v>21920</v>
      </c>
      <c r="C17" s="115">
        <v>50602</v>
      </c>
      <c r="D17" s="115">
        <v>24973</v>
      </c>
      <c r="E17" s="115">
        <v>25629</v>
      </c>
      <c r="F17" s="115">
        <v>49565</v>
      </c>
      <c r="G17" s="115">
        <v>24323</v>
      </c>
      <c r="H17" s="115">
        <v>25242</v>
      </c>
      <c r="I17" s="116">
        <v>1037</v>
      </c>
      <c r="J17" s="116">
        <v>650</v>
      </c>
      <c r="K17" s="116">
        <v>387</v>
      </c>
      <c r="L17" s="116">
        <v>-0.6</v>
      </c>
      <c r="M17" s="116">
        <v>2.2999999999999998</v>
      </c>
      <c r="N17" s="115">
        <v>7147</v>
      </c>
      <c r="O17" s="115">
        <v>18072</v>
      </c>
      <c r="P17" s="116">
        <v>2.82</v>
      </c>
    </row>
    <row r="18" spans="1:17" s="10" customFormat="1" ht="22.5" customHeight="1">
      <c r="A18" s="113">
        <v>2009</v>
      </c>
      <c r="B18" s="114">
        <v>22064</v>
      </c>
      <c r="C18" s="115">
        <v>49983</v>
      </c>
      <c r="D18" s="115">
        <v>24790</v>
      </c>
      <c r="E18" s="115">
        <v>25193</v>
      </c>
      <c r="F18" s="115">
        <v>48905</v>
      </c>
      <c r="G18" s="115">
        <v>24125</v>
      </c>
      <c r="H18" s="115">
        <v>24780</v>
      </c>
      <c r="I18" s="116">
        <v>1078</v>
      </c>
      <c r="J18" s="116">
        <v>665</v>
      </c>
      <c r="K18" s="116">
        <v>413</v>
      </c>
      <c r="L18" s="116">
        <v>-1.9</v>
      </c>
      <c r="M18" s="224">
        <v>2.2653643944887598</v>
      </c>
      <c r="N18" s="115">
        <v>7447</v>
      </c>
      <c r="O18" s="115">
        <v>17851.071428571431</v>
      </c>
      <c r="P18" s="116">
        <v>2.82</v>
      </c>
    </row>
    <row r="19" spans="1:17" s="10" customFormat="1" ht="22.5" customHeight="1">
      <c r="A19" s="113">
        <v>2010</v>
      </c>
      <c r="B19" s="114">
        <v>23266</v>
      </c>
      <c r="C19" s="115">
        <v>50555</v>
      </c>
      <c r="D19" s="115">
        <v>25055</v>
      </c>
      <c r="E19" s="115">
        <v>25500</v>
      </c>
      <c r="F19" s="115">
        <v>49442</v>
      </c>
      <c r="G19" s="115">
        <v>24333</v>
      </c>
      <c r="H19" s="115">
        <v>25109</v>
      </c>
      <c r="I19" s="210">
        <v>1113</v>
      </c>
      <c r="J19" s="116">
        <v>722</v>
      </c>
      <c r="K19" s="116">
        <v>391</v>
      </c>
      <c r="L19" s="224">
        <v>1.1000000000000001</v>
      </c>
      <c r="M19" s="224">
        <v>2.2000000000000002</v>
      </c>
      <c r="N19" s="115">
        <v>7972</v>
      </c>
      <c r="O19" s="115">
        <v>18055.357142857145</v>
      </c>
      <c r="P19" s="116">
        <v>2.82</v>
      </c>
      <c r="Q19" s="6"/>
    </row>
    <row r="20" spans="1:17" s="10" customFormat="1" ht="22.5" customHeight="1">
      <c r="A20" s="213">
        <v>2011</v>
      </c>
      <c r="B20" s="119">
        <v>23284</v>
      </c>
      <c r="C20" s="120">
        <v>49859</v>
      </c>
      <c r="D20" s="120">
        <v>24761</v>
      </c>
      <c r="E20" s="120">
        <v>25098</v>
      </c>
      <c r="F20" s="120">
        <v>48686</v>
      </c>
      <c r="G20" s="120">
        <v>23983</v>
      </c>
      <c r="H20" s="120">
        <v>24703</v>
      </c>
      <c r="I20" s="120">
        <v>1173</v>
      </c>
      <c r="J20" s="121">
        <v>778</v>
      </c>
      <c r="K20" s="121">
        <v>395</v>
      </c>
      <c r="L20" s="123">
        <v>-1.4</v>
      </c>
      <c r="M20" s="123">
        <v>2.1</v>
      </c>
      <c r="N20" s="120">
        <v>8213</v>
      </c>
      <c r="O20" s="120">
        <v>17806</v>
      </c>
      <c r="P20" s="121">
        <v>2.82</v>
      </c>
      <c r="Q20" s="6"/>
    </row>
    <row r="21" spans="1:17" s="10" customFormat="1" ht="22.5" customHeight="1">
      <c r="A21" s="213">
        <v>2012</v>
      </c>
      <c r="B21" s="119">
        <v>23309</v>
      </c>
      <c r="C21" s="120">
        <v>49407</v>
      </c>
      <c r="D21" s="120">
        <v>24540</v>
      </c>
      <c r="E21" s="120">
        <v>24867</v>
      </c>
      <c r="F21" s="120">
        <v>48148</v>
      </c>
      <c r="G21" s="120">
        <v>23658</v>
      </c>
      <c r="H21" s="120">
        <v>24490</v>
      </c>
      <c r="I21" s="120">
        <v>1259</v>
      </c>
      <c r="J21" s="121">
        <v>882</v>
      </c>
      <c r="K21" s="121">
        <v>377</v>
      </c>
      <c r="L21" s="122">
        <v>-0.9</v>
      </c>
      <c r="M21" s="123">
        <v>2.1</v>
      </c>
      <c r="N21" s="120">
        <v>8570</v>
      </c>
      <c r="O21" s="124">
        <v>17645</v>
      </c>
      <c r="P21" s="121">
        <v>2.82</v>
      </c>
      <c r="Q21" s="6"/>
    </row>
    <row r="22" spans="1:17" s="10" customFormat="1" ht="22.5" customHeight="1">
      <c r="A22" s="213">
        <v>2013</v>
      </c>
      <c r="B22" s="119">
        <v>23374</v>
      </c>
      <c r="C22" s="120">
        <v>48614</v>
      </c>
      <c r="D22" s="120">
        <v>24206</v>
      </c>
      <c r="E22" s="120">
        <v>24408</v>
      </c>
      <c r="F22" s="120">
        <v>47345</v>
      </c>
      <c r="G22" s="120">
        <v>23304</v>
      </c>
      <c r="H22" s="120">
        <v>24041</v>
      </c>
      <c r="I22" s="120">
        <v>1269</v>
      </c>
      <c r="J22" s="121">
        <v>902</v>
      </c>
      <c r="K22" s="121">
        <v>367</v>
      </c>
      <c r="L22" s="122">
        <v>-1.6</v>
      </c>
      <c r="M22" s="123">
        <v>2.1</v>
      </c>
      <c r="N22" s="120">
        <v>8850</v>
      </c>
      <c r="O22" s="124">
        <v>17178</v>
      </c>
      <c r="P22" s="121">
        <v>2.83</v>
      </c>
      <c r="Q22" s="6"/>
    </row>
    <row r="23" spans="1:17" s="10" customFormat="1" ht="22.5" customHeight="1">
      <c r="A23" s="125">
        <v>2014</v>
      </c>
      <c r="B23" s="120">
        <v>23493</v>
      </c>
      <c r="C23" s="120">
        <v>48058</v>
      </c>
      <c r="D23" s="120">
        <v>23949</v>
      </c>
      <c r="E23" s="120">
        <v>24109</v>
      </c>
      <c r="F23" s="120">
        <v>46737</v>
      </c>
      <c r="G23" s="120">
        <v>23013</v>
      </c>
      <c r="H23" s="120">
        <v>23724</v>
      </c>
      <c r="I23" s="120">
        <v>1321</v>
      </c>
      <c r="J23" s="121">
        <v>936</v>
      </c>
      <c r="K23" s="121">
        <v>385</v>
      </c>
      <c r="L23" s="122">
        <v>-1.3</v>
      </c>
      <c r="M23" s="123">
        <v>2</v>
      </c>
      <c r="N23" s="126">
        <v>9154</v>
      </c>
      <c r="O23" s="124">
        <v>16982</v>
      </c>
      <c r="P23" s="121">
        <v>2.83</v>
      </c>
      <c r="Q23" s="6"/>
    </row>
    <row r="24" spans="1:17" s="10" customFormat="1" ht="22.5" customHeight="1">
      <c r="A24" s="125">
        <v>2015</v>
      </c>
      <c r="B24" s="120">
        <v>23295</v>
      </c>
      <c r="C24" s="120">
        <v>47530</v>
      </c>
      <c r="D24" s="120">
        <v>23598</v>
      </c>
      <c r="E24" s="120">
        <v>23932</v>
      </c>
      <c r="F24" s="120">
        <v>45816</v>
      </c>
      <c r="G24" s="120">
        <v>22502</v>
      </c>
      <c r="H24" s="120">
        <v>23314</v>
      </c>
      <c r="I24" s="120">
        <v>1714</v>
      </c>
      <c r="J24" s="121">
        <v>1096</v>
      </c>
      <c r="K24" s="121">
        <v>618</v>
      </c>
      <c r="L24" s="122">
        <v>-1.1000000000000001</v>
      </c>
      <c r="M24" s="123">
        <v>2</v>
      </c>
      <c r="N24" s="120">
        <v>9470</v>
      </c>
      <c r="O24" s="124">
        <v>16795</v>
      </c>
      <c r="P24" s="121">
        <v>2.83</v>
      </c>
      <c r="Q24" s="6"/>
    </row>
    <row r="25" spans="1:17" s="6" customFormat="1" ht="22.5" customHeight="1">
      <c r="A25" s="125">
        <v>2016</v>
      </c>
      <c r="B25" s="120">
        <v>23282</v>
      </c>
      <c r="C25" s="120">
        <v>47117</v>
      </c>
      <c r="D25" s="120">
        <v>23414</v>
      </c>
      <c r="E25" s="120">
        <v>23703</v>
      </c>
      <c r="F25" s="120">
        <v>45208</v>
      </c>
      <c r="G25" s="120">
        <v>22174</v>
      </c>
      <c r="H25" s="120">
        <v>23034</v>
      </c>
      <c r="I25" s="120">
        <v>1909</v>
      </c>
      <c r="J25" s="121">
        <v>1240</v>
      </c>
      <c r="K25" s="121">
        <v>669</v>
      </c>
      <c r="L25" s="122">
        <v>-0.77972709551656916</v>
      </c>
      <c r="M25" s="123">
        <v>1.9</v>
      </c>
      <c r="N25" s="120">
        <v>9700</v>
      </c>
      <c r="O25" s="124">
        <v>16649</v>
      </c>
      <c r="P25" s="121">
        <v>2.83</v>
      </c>
    </row>
    <row r="26" spans="1:17" s="6" customFormat="1" ht="22.5" customHeight="1">
      <c r="A26" s="125">
        <v>2017</v>
      </c>
      <c r="B26" s="120">
        <v>23284</v>
      </c>
      <c r="C26" s="120">
        <v>46066</v>
      </c>
      <c r="D26" s="120">
        <v>22843</v>
      </c>
      <c r="E26" s="120">
        <v>23223</v>
      </c>
      <c r="F26" s="120">
        <v>44218</v>
      </c>
      <c r="G26" s="120">
        <v>21662</v>
      </c>
      <c r="H26" s="120">
        <v>22556</v>
      </c>
      <c r="I26" s="120">
        <v>1848</v>
      </c>
      <c r="J26" s="121">
        <v>1181</v>
      </c>
      <c r="K26" s="121">
        <v>667</v>
      </c>
      <c r="L26" s="122">
        <v>-2.2000000000000002</v>
      </c>
      <c r="M26" s="123">
        <v>1.9</v>
      </c>
      <c r="N26" s="120">
        <v>10082</v>
      </c>
      <c r="O26" s="124">
        <v>16278</v>
      </c>
      <c r="P26" s="121">
        <v>2.83</v>
      </c>
    </row>
    <row r="27" spans="1:17" s="6" customFormat="1" ht="22.5" customHeight="1">
      <c r="A27" s="125">
        <v>2018</v>
      </c>
      <c r="B27" s="120">
        <v>22975</v>
      </c>
      <c r="C27" s="120">
        <v>44852</v>
      </c>
      <c r="D27" s="120">
        <v>22255</v>
      </c>
      <c r="E27" s="120">
        <v>22597</v>
      </c>
      <c r="F27" s="120">
        <v>42795</v>
      </c>
      <c r="G27" s="120">
        <v>20992</v>
      </c>
      <c r="H27" s="120">
        <v>21803</v>
      </c>
      <c r="I27" s="211">
        <v>2057</v>
      </c>
      <c r="J27" s="212">
        <v>1263</v>
      </c>
      <c r="K27" s="61">
        <v>794</v>
      </c>
      <c r="L27" s="122">
        <v>-2.7</v>
      </c>
      <c r="M27" s="123">
        <v>1.9</v>
      </c>
      <c r="N27" s="126">
        <v>10380</v>
      </c>
      <c r="O27" s="124">
        <v>15849</v>
      </c>
      <c r="P27" s="121">
        <v>2.83</v>
      </c>
    </row>
    <row r="28" spans="1:17" s="6" customFormat="1" ht="22.5" customHeight="1">
      <c r="A28" s="125">
        <v>2019</v>
      </c>
      <c r="B28" s="120">
        <v>23160</v>
      </c>
      <c r="C28" s="120">
        <v>44072</v>
      </c>
      <c r="D28" s="120">
        <v>21904</v>
      </c>
      <c r="E28" s="120">
        <v>22168</v>
      </c>
      <c r="F28" s="120">
        <v>41910</v>
      </c>
      <c r="G28" s="120">
        <v>20557</v>
      </c>
      <c r="H28" s="120">
        <v>21353</v>
      </c>
      <c r="I28" s="211">
        <v>2162</v>
      </c>
      <c r="J28" s="212">
        <v>1347</v>
      </c>
      <c r="K28" s="61">
        <v>815</v>
      </c>
      <c r="L28" s="187">
        <v>-1.7</v>
      </c>
      <c r="M28" s="123">
        <v>1.8</v>
      </c>
      <c r="N28" s="126">
        <v>10744</v>
      </c>
      <c r="O28" s="124">
        <v>15573</v>
      </c>
      <c r="P28" s="121">
        <v>2.83</v>
      </c>
    </row>
    <row r="29" spans="1:17" s="6" customFormat="1" ht="22.5" customHeight="1">
      <c r="A29" s="125">
        <v>2020</v>
      </c>
      <c r="B29" s="120">
        <v>23847</v>
      </c>
      <c r="C29" s="120">
        <v>43617</v>
      </c>
      <c r="D29" s="120">
        <v>21621</v>
      </c>
      <c r="E29" s="120">
        <v>21996</v>
      </c>
      <c r="F29" s="120">
        <v>41523</v>
      </c>
      <c r="G29" s="120">
        <v>20282</v>
      </c>
      <c r="H29" s="120">
        <v>21241</v>
      </c>
      <c r="I29" s="59">
        <v>2094</v>
      </c>
      <c r="J29" s="60">
        <v>1339</v>
      </c>
      <c r="K29" s="61">
        <v>755</v>
      </c>
      <c r="L29" s="187">
        <v>-1</v>
      </c>
      <c r="M29" s="123">
        <v>1.7</v>
      </c>
      <c r="N29" s="126">
        <v>11315</v>
      </c>
      <c r="O29" s="124">
        <v>15412</v>
      </c>
      <c r="P29" s="121">
        <v>2.83</v>
      </c>
    </row>
    <row r="30" spans="1:17" s="6" customFormat="1" ht="22.5" customHeight="1" thickBot="1">
      <c r="A30" s="252">
        <v>2021</v>
      </c>
      <c r="B30" s="253">
        <v>23925</v>
      </c>
      <c r="C30" s="253">
        <v>42609</v>
      </c>
      <c r="D30" s="253">
        <v>21120</v>
      </c>
      <c r="E30" s="253">
        <v>21489</v>
      </c>
      <c r="F30" s="253">
        <v>40524</v>
      </c>
      <c r="G30" s="253">
        <v>19755</v>
      </c>
      <c r="H30" s="253">
        <v>20769</v>
      </c>
      <c r="I30" s="254">
        <v>2085</v>
      </c>
      <c r="J30" s="255">
        <v>1365</v>
      </c>
      <c r="K30" s="256">
        <v>720</v>
      </c>
      <c r="L30" s="257">
        <v>-2.2999999999999998</v>
      </c>
      <c r="M30" s="258">
        <v>1.8</v>
      </c>
      <c r="N30" s="259">
        <v>11206</v>
      </c>
      <c r="O30" s="260">
        <v>15056</v>
      </c>
      <c r="P30" s="261">
        <v>2.83</v>
      </c>
    </row>
    <row r="31" spans="1:17" s="10" customFormat="1" ht="4.5" customHeight="1">
      <c r="A31" s="127"/>
      <c r="B31" s="128"/>
      <c r="C31" s="128"/>
      <c r="D31" s="128"/>
      <c r="E31" s="128"/>
      <c r="F31" s="128"/>
      <c r="G31" s="128"/>
      <c r="H31" s="128"/>
      <c r="I31" s="128"/>
      <c r="J31" s="349"/>
      <c r="K31" s="349"/>
      <c r="L31" s="349"/>
      <c r="M31" s="349"/>
      <c r="N31" s="349"/>
      <c r="O31" s="349"/>
      <c r="P31" s="349"/>
    </row>
    <row r="32" spans="1:17" s="10" customFormat="1" ht="10.5" customHeight="1">
      <c r="A32" s="337" t="s">
        <v>197</v>
      </c>
      <c r="B32" s="337"/>
      <c r="C32" s="337"/>
      <c r="D32" s="337"/>
      <c r="E32" s="337"/>
      <c r="F32" s="337"/>
      <c r="G32" s="129"/>
      <c r="H32" s="338" t="s">
        <v>198</v>
      </c>
      <c r="I32" s="338"/>
      <c r="J32" s="338"/>
      <c r="K32" s="338"/>
      <c r="L32" s="338"/>
      <c r="M32" s="338"/>
      <c r="N32" s="338"/>
      <c r="O32" s="338"/>
      <c r="P32" s="338"/>
    </row>
    <row r="33" spans="1:18" s="10" customFormat="1" ht="12" customHeight="1">
      <c r="A33" s="333" t="s">
        <v>232</v>
      </c>
      <c r="B33" s="333"/>
      <c r="C33" s="333"/>
      <c r="D33" s="333"/>
      <c r="E33" s="333"/>
      <c r="F33" s="333"/>
      <c r="G33" s="333"/>
      <c r="H33" s="334" t="s">
        <v>233</v>
      </c>
      <c r="I33" s="334"/>
      <c r="J33" s="334"/>
      <c r="K33" s="334"/>
      <c r="L33" s="334"/>
      <c r="M33" s="334"/>
      <c r="N33" s="334"/>
      <c r="O33" s="334"/>
      <c r="P33" s="334"/>
    </row>
    <row r="34" spans="1:18" s="10" customFormat="1" ht="23.25" customHeight="1">
      <c r="A34" s="333" t="s">
        <v>119</v>
      </c>
      <c r="B34" s="333"/>
      <c r="C34" s="333"/>
      <c r="D34" s="333"/>
      <c r="E34" s="333"/>
      <c r="F34" s="333"/>
      <c r="G34" s="333"/>
      <c r="H34" s="337" t="s">
        <v>120</v>
      </c>
      <c r="I34" s="337"/>
      <c r="J34" s="337"/>
      <c r="K34" s="337"/>
      <c r="L34" s="337"/>
      <c r="M34" s="337"/>
      <c r="N34" s="337"/>
      <c r="O34" s="337"/>
      <c r="P34" s="337"/>
    </row>
    <row r="35" spans="1:18" s="10" customFormat="1" ht="9" customHeight="1">
      <c r="A35" s="332" t="s">
        <v>117</v>
      </c>
      <c r="B35" s="332"/>
      <c r="C35" s="332"/>
      <c r="D35" s="332"/>
    </row>
    <row r="36" spans="1:18" s="10" customFormat="1"/>
    <row r="37" spans="1:18" s="10" customFormat="1" ht="14.25" customHeight="1"/>
    <row r="38" spans="1:18" s="10" customFormat="1">
      <c r="I38" s="315"/>
    </row>
    <row r="39" spans="1:18" ht="13.5" customHeight="1">
      <c r="H39" s="7"/>
      <c r="I39" s="7"/>
      <c r="J39" s="7"/>
      <c r="K39" s="7"/>
      <c r="L39" s="7"/>
      <c r="M39" s="8"/>
      <c r="N39" s="8"/>
      <c r="O39" s="8"/>
      <c r="P39" s="8"/>
      <c r="Q39" s="8"/>
      <c r="R39" s="8"/>
    </row>
    <row r="41" spans="1:18">
      <c r="G41" s="335"/>
      <c r="H41" s="335"/>
      <c r="I41" s="335"/>
      <c r="J41" s="336"/>
      <c r="K41" s="335"/>
    </row>
    <row r="42" spans="1:18">
      <c r="G42" s="335"/>
      <c r="H42" s="335"/>
      <c r="I42" s="335"/>
      <c r="J42" s="336"/>
      <c r="K42" s="335"/>
    </row>
  </sheetData>
  <mergeCells count="34">
    <mergeCell ref="M6:M9"/>
    <mergeCell ref="A1:P1"/>
    <mergeCell ref="A2:P2"/>
    <mergeCell ref="A3:P3"/>
    <mergeCell ref="A5:B5"/>
    <mergeCell ref="C5:E5"/>
    <mergeCell ref="F5:H5"/>
    <mergeCell ref="I5:K5"/>
    <mergeCell ref="L5:P5"/>
    <mergeCell ref="O6:P7"/>
    <mergeCell ref="A32:F32"/>
    <mergeCell ref="H32:P32"/>
    <mergeCell ref="A34:G34"/>
    <mergeCell ref="H34:P34"/>
    <mergeCell ref="C7:C9"/>
    <mergeCell ref="D7:E7"/>
    <mergeCell ref="F7:H7"/>
    <mergeCell ref="I7:K7"/>
    <mergeCell ref="N6:N9"/>
    <mergeCell ref="J31:P31"/>
    <mergeCell ref="O8:O9"/>
    <mergeCell ref="P8:P9"/>
    <mergeCell ref="A6:A9"/>
    <mergeCell ref="B6:B9"/>
    <mergeCell ref="C6:K6"/>
    <mergeCell ref="L6:L9"/>
    <mergeCell ref="A35:D35"/>
    <mergeCell ref="A33:G33"/>
    <mergeCell ref="H33:P33"/>
    <mergeCell ref="G41:G42"/>
    <mergeCell ref="H41:H42"/>
    <mergeCell ref="I41:I42"/>
    <mergeCell ref="J41:J42"/>
    <mergeCell ref="K41:K42"/>
  </mergeCells>
  <phoneticPr fontId="3" type="noConversion"/>
  <pageMargins left="0.55118110236220474" right="0.55118110236220474" top="0.98425196850393704" bottom="0.94488188976377963" header="0.51181102362204722" footer="0.51181102362204722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U51"/>
  <sheetViews>
    <sheetView topLeftCell="A4" workbookViewId="0">
      <selection activeCell="Q16" sqref="Q16:Q17"/>
    </sheetView>
  </sheetViews>
  <sheetFormatPr defaultRowHeight="13.5"/>
  <cols>
    <col min="2" max="3" width="8" customWidth="1"/>
    <col min="4" max="4" width="7.6640625" customWidth="1"/>
    <col min="5" max="5" width="7.44140625" customWidth="1"/>
    <col min="6" max="6" width="7" customWidth="1"/>
    <col min="7" max="7" width="7.44140625" customWidth="1"/>
    <col min="8" max="8" width="7.109375" customWidth="1"/>
    <col min="9" max="9" width="6.33203125" customWidth="1"/>
    <col min="10" max="10" width="5.6640625" customWidth="1"/>
    <col min="11" max="11" width="8" customWidth="1"/>
    <col min="12" max="12" width="16.44140625" customWidth="1"/>
    <col min="13" max="13" width="13.77734375" customWidth="1"/>
    <col min="14" max="14" width="14.21875" customWidth="1"/>
    <col min="15" max="15" width="10.77734375" customWidth="1"/>
    <col min="16" max="16" width="11.6640625" customWidth="1"/>
    <col min="17" max="17" width="14.109375" customWidth="1"/>
    <col min="18" max="18" width="9.109375" bestFit="1" customWidth="1"/>
  </cols>
  <sheetData>
    <row r="1" spans="1:21" ht="22.5">
      <c r="A1" s="361" t="s">
        <v>190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 t="s">
        <v>191</v>
      </c>
      <c r="M1" s="361"/>
      <c r="N1" s="361"/>
      <c r="O1" s="361"/>
      <c r="P1" s="361"/>
      <c r="Q1" s="361"/>
      <c r="R1" s="9"/>
      <c r="S1" s="9"/>
      <c r="T1" s="9"/>
      <c r="U1" s="9"/>
    </row>
    <row r="2" spans="1:21" ht="16.5">
      <c r="A2" s="409" t="s">
        <v>239</v>
      </c>
      <c r="B2" s="409"/>
      <c r="C2" s="409"/>
      <c r="D2" s="409"/>
      <c r="E2" s="409"/>
      <c r="F2" s="409"/>
      <c r="G2" s="409"/>
      <c r="H2" s="409"/>
      <c r="I2" s="409"/>
      <c r="J2" s="409"/>
      <c r="K2" s="409"/>
      <c r="L2" s="409" t="s">
        <v>238</v>
      </c>
      <c r="M2" s="409"/>
      <c r="N2" s="409"/>
      <c r="O2" s="409"/>
      <c r="P2" s="409"/>
      <c r="Q2" s="409"/>
      <c r="R2" s="9"/>
      <c r="S2" s="9"/>
      <c r="T2" s="9"/>
      <c r="U2" s="9"/>
    </row>
    <row r="3" spans="1:21" ht="22.5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9"/>
      <c r="S3" s="9"/>
      <c r="T3" s="9"/>
      <c r="U3" s="9"/>
    </row>
    <row r="4" spans="1:21" ht="18.75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9"/>
      <c r="S4" s="9"/>
      <c r="T4" s="9"/>
      <c r="U4" s="9"/>
    </row>
    <row r="5" spans="1:21" ht="14.25" thickBot="1">
      <c r="A5" s="410" t="s">
        <v>137</v>
      </c>
      <c r="B5" s="410"/>
      <c r="C5" s="174"/>
      <c r="D5" s="174"/>
      <c r="E5" s="174"/>
      <c r="F5" s="174"/>
      <c r="G5" s="174"/>
      <c r="H5" s="174"/>
      <c r="I5" s="364" t="s">
        <v>16</v>
      </c>
      <c r="J5" s="364"/>
      <c r="K5" s="364"/>
      <c r="L5" s="130" t="s">
        <v>15</v>
      </c>
      <c r="M5" s="411" t="s">
        <v>16</v>
      </c>
      <c r="N5" s="411"/>
      <c r="O5" s="411"/>
      <c r="P5" s="411"/>
      <c r="Q5" s="411"/>
      <c r="R5" s="9"/>
      <c r="S5" s="9"/>
      <c r="T5" s="9"/>
      <c r="U5" s="9"/>
    </row>
    <row r="6" spans="1:21">
      <c r="A6" s="402" t="s">
        <v>17</v>
      </c>
      <c r="B6" s="404" t="s">
        <v>161</v>
      </c>
      <c r="C6" s="406" t="s">
        <v>216</v>
      </c>
      <c r="D6" s="407"/>
      <c r="E6" s="407"/>
      <c r="F6" s="407"/>
      <c r="G6" s="407"/>
      <c r="H6" s="407"/>
      <c r="I6" s="407"/>
      <c r="J6" s="407"/>
      <c r="K6" s="408"/>
      <c r="L6" s="402" t="s">
        <v>17</v>
      </c>
      <c r="M6" s="404" t="s">
        <v>162</v>
      </c>
      <c r="N6" s="176" t="s">
        <v>18</v>
      </c>
      <c r="O6" s="404" t="s">
        <v>163</v>
      </c>
      <c r="P6" s="412" t="s">
        <v>19</v>
      </c>
      <c r="Q6" s="413"/>
      <c r="R6" s="9"/>
      <c r="S6" s="9"/>
      <c r="T6" s="9"/>
      <c r="U6" s="9"/>
    </row>
    <row r="7" spans="1:21">
      <c r="A7" s="403"/>
      <c r="B7" s="405"/>
      <c r="C7" s="414"/>
      <c r="D7" s="415"/>
      <c r="E7" s="403"/>
      <c r="F7" s="414" t="s">
        <v>122</v>
      </c>
      <c r="G7" s="415"/>
      <c r="H7" s="403"/>
      <c r="I7" s="414" t="s">
        <v>117</v>
      </c>
      <c r="J7" s="415"/>
      <c r="K7" s="403"/>
      <c r="L7" s="403"/>
      <c r="M7" s="405"/>
      <c r="N7" s="177" t="s">
        <v>21</v>
      </c>
      <c r="O7" s="405"/>
      <c r="P7" s="414"/>
      <c r="Q7" s="415"/>
      <c r="R7" s="9"/>
      <c r="S7" s="9"/>
      <c r="T7" s="9"/>
      <c r="U7" s="9"/>
    </row>
    <row r="8" spans="1:21">
      <c r="A8" s="400" t="s">
        <v>22</v>
      </c>
      <c r="B8" s="391" t="s">
        <v>164</v>
      </c>
      <c r="C8" s="177" t="s">
        <v>165</v>
      </c>
      <c r="D8" s="131" t="s">
        <v>7</v>
      </c>
      <c r="E8" s="131" t="s">
        <v>8</v>
      </c>
      <c r="F8" s="177" t="s">
        <v>125</v>
      </c>
      <c r="G8" s="179" t="s">
        <v>7</v>
      </c>
      <c r="H8" s="131" t="s">
        <v>8</v>
      </c>
      <c r="I8" s="177" t="s">
        <v>166</v>
      </c>
      <c r="J8" s="179" t="s">
        <v>7</v>
      </c>
      <c r="K8" s="131" t="s">
        <v>8</v>
      </c>
      <c r="L8" s="400" t="s">
        <v>22</v>
      </c>
      <c r="M8" s="391" t="s">
        <v>217</v>
      </c>
      <c r="N8" s="391" t="s">
        <v>218</v>
      </c>
      <c r="O8" s="391" t="s">
        <v>167</v>
      </c>
      <c r="P8" s="391" t="s">
        <v>168</v>
      </c>
      <c r="Q8" s="393" t="s">
        <v>169</v>
      </c>
      <c r="R8" s="9"/>
      <c r="S8" s="9"/>
      <c r="T8" s="9"/>
      <c r="U8" s="9"/>
    </row>
    <row r="9" spans="1:21">
      <c r="A9" s="401"/>
      <c r="B9" s="392"/>
      <c r="C9" s="175" t="s">
        <v>127</v>
      </c>
      <c r="D9" s="175" t="s">
        <v>12</v>
      </c>
      <c r="E9" s="175" t="s">
        <v>13</v>
      </c>
      <c r="F9" s="175" t="s">
        <v>128</v>
      </c>
      <c r="G9" s="132" t="s">
        <v>12</v>
      </c>
      <c r="H9" s="175" t="s">
        <v>13</v>
      </c>
      <c r="I9" s="175" t="s">
        <v>170</v>
      </c>
      <c r="J9" s="132" t="s">
        <v>12</v>
      </c>
      <c r="K9" s="175" t="s">
        <v>13</v>
      </c>
      <c r="L9" s="401"/>
      <c r="M9" s="392"/>
      <c r="N9" s="392"/>
      <c r="O9" s="392"/>
      <c r="P9" s="392"/>
      <c r="Q9" s="394"/>
      <c r="R9" s="9"/>
      <c r="S9" s="9"/>
      <c r="T9" s="9"/>
      <c r="U9" s="9"/>
    </row>
    <row r="10" spans="1:21" ht="22.5">
      <c r="A10" s="183">
        <v>2017</v>
      </c>
      <c r="B10" s="62">
        <v>1467555</v>
      </c>
      <c r="C10" s="63">
        <v>3520306</v>
      </c>
      <c r="D10" s="63">
        <v>1736878</v>
      </c>
      <c r="E10" s="63">
        <v>1783428</v>
      </c>
      <c r="F10" s="63">
        <v>3470653</v>
      </c>
      <c r="G10" s="63">
        <v>1709508</v>
      </c>
      <c r="H10" s="63">
        <v>1761145</v>
      </c>
      <c r="I10" s="63">
        <v>49653</v>
      </c>
      <c r="J10" s="63">
        <v>27370</v>
      </c>
      <c r="K10" s="63">
        <v>22283</v>
      </c>
      <c r="L10" s="183">
        <v>2017</v>
      </c>
      <c r="M10" s="66">
        <v>2.4</v>
      </c>
      <c r="N10" s="63">
        <v>565527</v>
      </c>
      <c r="O10" s="63">
        <v>43.1</v>
      </c>
      <c r="P10" s="63">
        <v>4572</v>
      </c>
      <c r="Q10" s="67">
        <v>770.04</v>
      </c>
      <c r="R10" s="395"/>
      <c r="S10" s="395"/>
      <c r="T10" s="395"/>
      <c r="U10" s="395"/>
    </row>
    <row r="11" spans="1:21">
      <c r="A11" s="183">
        <v>2018</v>
      </c>
      <c r="B11" s="64">
        <v>1480468</v>
      </c>
      <c r="C11" s="65">
        <v>3494019</v>
      </c>
      <c r="D11" s="65">
        <v>1721327</v>
      </c>
      <c r="E11" s="65">
        <v>1772692</v>
      </c>
      <c r="F11" s="63">
        <v>3441453</v>
      </c>
      <c r="G11" s="63">
        <v>1692421</v>
      </c>
      <c r="H11" s="63">
        <v>1749032</v>
      </c>
      <c r="I11" s="63">
        <v>52566</v>
      </c>
      <c r="J11" s="63">
        <v>28906</v>
      </c>
      <c r="K11" s="63">
        <v>23660</v>
      </c>
      <c r="L11" s="183">
        <v>2018</v>
      </c>
      <c r="M11" s="68">
        <v>2.2999999999999998</v>
      </c>
      <c r="N11" s="65">
        <v>589961</v>
      </c>
      <c r="O11" s="65">
        <v>43.6</v>
      </c>
      <c r="P11" s="65">
        <v>4538</v>
      </c>
      <c r="Q11" s="69">
        <v>769.94</v>
      </c>
      <c r="R11" s="9"/>
      <c r="S11" s="9"/>
      <c r="T11" s="9"/>
      <c r="U11" s="9"/>
    </row>
    <row r="12" spans="1:21">
      <c r="A12" s="183">
        <v>2019</v>
      </c>
      <c r="B12" s="188">
        <v>1497908</v>
      </c>
      <c r="C12" s="189">
        <v>3466563</v>
      </c>
      <c r="D12" s="189">
        <v>1704098</v>
      </c>
      <c r="E12" s="189">
        <v>1762465</v>
      </c>
      <c r="F12" s="189">
        <v>3413841</v>
      </c>
      <c r="G12" s="189">
        <v>1675417</v>
      </c>
      <c r="H12" s="189">
        <v>1738424</v>
      </c>
      <c r="I12" s="189">
        <v>52722</v>
      </c>
      <c r="J12" s="189">
        <v>28681</v>
      </c>
      <c r="K12" s="189">
        <v>24041</v>
      </c>
      <c r="L12" s="183">
        <v>2019</v>
      </c>
      <c r="M12" s="190">
        <v>2.2999999999999998</v>
      </c>
      <c r="N12" s="191">
        <v>620123</v>
      </c>
      <c r="O12" s="192">
        <v>44.2</v>
      </c>
      <c r="P12" s="191">
        <v>4502</v>
      </c>
      <c r="Q12" s="193">
        <v>770.07</v>
      </c>
      <c r="R12" s="9"/>
      <c r="S12" s="9"/>
      <c r="T12" s="9"/>
      <c r="U12" s="9"/>
    </row>
    <row r="13" spans="1:21">
      <c r="A13" s="186">
        <v>2020</v>
      </c>
      <c r="B13" s="188">
        <v>1530431</v>
      </c>
      <c r="C13" s="189">
        <v>3438710</v>
      </c>
      <c r="D13" s="189">
        <v>1686412</v>
      </c>
      <c r="E13" s="189">
        <v>1752298</v>
      </c>
      <c r="F13" s="189">
        <v>3391946</v>
      </c>
      <c r="G13" s="189">
        <v>1661000</v>
      </c>
      <c r="H13" s="189">
        <v>1730946</v>
      </c>
      <c r="I13" s="189">
        <v>46764</v>
      </c>
      <c r="J13" s="189">
        <v>25412</v>
      </c>
      <c r="K13" s="189">
        <v>21352</v>
      </c>
      <c r="L13" s="186">
        <v>2020</v>
      </c>
      <c r="M13" s="190">
        <v>2.2000000000000002</v>
      </c>
      <c r="N13" s="191">
        <v>657711</v>
      </c>
      <c r="O13" s="192">
        <v>44.8</v>
      </c>
      <c r="P13" s="191">
        <v>4465</v>
      </c>
      <c r="Q13" s="193">
        <v>770.07000000000016</v>
      </c>
      <c r="R13" s="9"/>
      <c r="S13" s="9"/>
      <c r="T13" s="9"/>
      <c r="U13" s="9"/>
    </row>
    <row r="14" spans="1:21">
      <c r="A14" s="262">
        <v>2021</v>
      </c>
      <c r="B14" s="263">
        <f>SUM(A16:B47)</f>
        <v>1544663</v>
      </c>
      <c r="C14" s="264">
        <f>SUM(D14:E14)</f>
        <v>3396109</v>
      </c>
      <c r="D14" s="264">
        <f>SUM(G14,J14)</f>
        <v>1663619</v>
      </c>
      <c r="E14" s="264">
        <f>SUM(H14,K14)</f>
        <v>1732490</v>
      </c>
      <c r="F14" s="264">
        <f>SUM(G14:H14)</f>
        <v>3350380</v>
      </c>
      <c r="G14" s="264">
        <f>SUM(G16:G47)</f>
        <v>1639044</v>
      </c>
      <c r="H14" s="264">
        <f>SUM(H16:H47)</f>
        <v>1711336</v>
      </c>
      <c r="I14" s="264">
        <f>SUM(J14:K14)</f>
        <v>45729</v>
      </c>
      <c r="J14" s="264">
        <f>SUM(J16:J47)</f>
        <v>24575</v>
      </c>
      <c r="K14" s="264">
        <f>SUM(K16:K47)</f>
        <v>21154</v>
      </c>
      <c r="L14" s="262">
        <v>2021</v>
      </c>
      <c r="M14" s="265">
        <v>2.2000000000000002</v>
      </c>
      <c r="N14" s="266">
        <f>SUM(N16:N47)</f>
        <v>684079</v>
      </c>
      <c r="O14" s="267">
        <v>45.6</v>
      </c>
      <c r="P14" s="266">
        <v>4410</v>
      </c>
      <c r="Q14" s="268">
        <v>770.17</v>
      </c>
      <c r="R14" s="9"/>
      <c r="S14" s="9"/>
      <c r="T14" s="9"/>
      <c r="U14" s="9"/>
    </row>
    <row r="15" spans="1:21">
      <c r="A15" s="262"/>
      <c r="B15" s="269"/>
      <c r="C15" s="270"/>
      <c r="D15" s="270"/>
      <c r="E15" s="270"/>
      <c r="F15" s="270"/>
      <c r="G15" s="270"/>
      <c r="H15" s="270"/>
      <c r="I15" s="271"/>
      <c r="J15" s="271"/>
      <c r="K15" s="271"/>
      <c r="L15" s="262"/>
      <c r="M15" s="272"/>
      <c r="N15" s="273"/>
      <c r="O15" s="273"/>
      <c r="P15" s="273"/>
      <c r="Q15" s="273"/>
      <c r="R15" s="9"/>
      <c r="S15" s="9"/>
      <c r="T15" s="9"/>
      <c r="U15" s="9"/>
    </row>
    <row r="16" spans="1:21">
      <c r="A16" s="274" t="s">
        <v>24</v>
      </c>
      <c r="B16" s="370">
        <v>23925</v>
      </c>
      <c r="C16" s="371">
        <f>SUM(D16:E17)</f>
        <v>42609</v>
      </c>
      <c r="D16" s="371">
        <f>SUM(G16,J16)</f>
        <v>21120</v>
      </c>
      <c r="E16" s="371">
        <f>SUM(H16,K16)</f>
        <v>21489</v>
      </c>
      <c r="F16" s="372">
        <f>SUM(G16:H17)</f>
        <v>40524</v>
      </c>
      <c r="G16" s="372">
        <v>19755</v>
      </c>
      <c r="H16" s="372">
        <v>20769</v>
      </c>
      <c r="I16" s="373">
        <f>SUM(J16:K17)</f>
        <v>2085</v>
      </c>
      <c r="J16" s="383">
        <v>1365</v>
      </c>
      <c r="K16" s="380">
        <v>720</v>
      </c>
      <c r="L16" s="275" t="s">
        <v>24</v>
      </c>
      <c r="M16" s="398">
        <v>1.7</v>
      </c>
      <c r="N16" s="396">
        <v>11307</v>
      </c>
      <c r="O16" s="399">
        <v>50.3</v>
      </c>
      <c r="P16" s="396">
        <v>15056</v>
      </c>
      <c r="Q16" s="397">
        <v>2.83</v>
      </c>
      <c r="R16" s="9"/>
      <c r="S16" s="9"/>
      <c r="T16" s="9"/>
      <c r="U16" s="9"/>
    </row>
    <row r="17" spans="1:21">
      <c r="A17" s="276" t="s">
        <v>25</v>
      </c>
      <c r="B17" s="370"/>
      <c r="C17" s="371"/>
      <c r="D17" s="371"/>
      <c r="E17" s="371"/>
      <c r="F17" s="372"/>
      <c r="G17" s="372"/>
      <c r="H17" s="372"/>
      <c r="I17" s="373"/>
      <c r="J17" s="383"/>
      <c r="K17" s="380"/>
      <c r="L17" s="275" t="s">
        <v>25</v>
      </c>
      <c r="M17" s="398"/>
      <c r="N17" s="396"/>
      <c r="O17" s="399"/>
      <c r="P17" s="396"/>
      <c r="Q17" s="397"/>
      <c r="R17" s="9"/>
      <c r="S17" s="9"/>
      <c r="T17" s="9"/>
      <c r="U17" s="9"/>
    </row>
    <row r="18" spans="1:21">
      <c r="A18" s="274" t="s">
        <v>26</v>
      </c>
      <c r="B18" s="370">
        <v>52960</v>
      </c>
      <c r="C18" s="371">
        <f t="shared" ref="C18" si="0">SUM(D18:E19)</f>
        <v>107143</v>
      </c>
      <c r="D18" s="371">
        <f t="shared" ref="D18" si="1">SUM(G18,J18)</f>
        <v>52051</v>
      </c>
      <c r="E18" s="371">
        <f t="shared" ref="E18" si="2">SUM(H18,K18)</f>
        <v>55092</v>
      </c>
      <c r="F18" s="372">
        <f t="shared" ref="F18" si="3">SUM(G18:H19)</f>
        <v>105164</v>
      </c>
      <c r="G18" s="371">
        <v>50853</v>
      </c>
      <c r="H18" s="371">
        <v>54311</v>
      </c>
      <c r="I18" s="373">
        <f t="shared" ref="I18" si="4">SUM(J18:K19)</f>
        <v>1979</v>
      </c>
      <c r="J18" s="383">
        <v>1198</v>
      </c>
      <c r="K18" s="380">
        <v>781</v>
      </c>
      <c r="L18" s="274" t="s">
        <v>26</v>
      </c>
      <c r="M18" s="384">
        <v>2</v>
      </c>
      <c r="N18" s="386">
        <v>27627</v>
      </c>
      <c r="O18" s="389">
        <v>48.7</v>
      </c>
      <c r="P18" s="374">
        <v>7681</v>
      </c>
      <c r="Q18" s="369">
        <v>13.95</v>
      </c>
      <c r="R18" s="214"/>
      <c r="S18" s="9"/>
      <c r="T18" s="9"/>
      <c r="U18" s="9"/>
    </row>
    <row r="19" spans="1:21">
      <c r="A19" s="276" t="s">
        <v>27</v>
      </c>
      <c r="B19" s="370"/>
      <c r="C19" s="371"/>
      <c r="D19" s="371"/>
      <c r="E19" s="371"/>
      <c r="F19" s="372"/>
      <c r="G19" s="371"/>
      <c r="H19" s="371"/>
      <c r="I19" s="373"/>
      <c r="J19" s="383"/>
      <c r="K19" s="380"/>
      <c r="L19" s="274" t="s">
        <v>27</v>
      </c>
      <c r="M19" s="384"/>
      <c r="N19" s="386"/>
      <c r="O19" s="389"/>
      <c r="P19" s="374"/>
      <c r="Q19" s="369"/>
      <c r="R19" s="214"/>
      <c r="S19" s="9"/>
      <c r="T19" s="9"/>
      <c r="U19" s="9"/>
    </row>
    <row r="20" spans="1:21">
      <c r="A20" s="274" t="s">
        <v>28</v>
      </c>
      <c r="B20" s="370">
        <v>46362</v>
      </c>
      <c r="C20" s="371">
        <f t="shared" ref="C20" si="5">SUM(D20:E21)</f>
        <v>89712</v>
      </c>
      <c r="D20" s="371">
        <f t="shared" ref="D20" si="6">SUM(G20,J20)</f>
        <v>43851</v>
      </c>
      <c r="E20" s="371">
        <f t="shared" ref="E20" si="7">SUM(H20,K20)</f>
        <v>45861</v>
      </c>
      <c r="F20" s="372">
        <f t="shared" ref="F20" si="8">SUM(G20:H21)</f>
        <v>87679</v>
      </c>
      <c r="G20" s="371">
        <v>42877</v>
      </c>
      <c r="H20" s="371">
        <v>44802</v>
      </c>
      <c r="I20" s="373">
        <f t="shared" ref="I20" si="9">SUM(J20:K21)</f>
        <v>2033</v>
      </c>
      <c r="J20" s="383">
        <v>974</v>
      </c>
      <c r="K20" s="388">
        <v>1059</v>
      </c>
      <c r="L20" s="274" t="s">
        <v>28</v>
      </c>
      <c r="M20" s="384">
        <v>1.9</v>
      </c>
      <c r="N20" s="386">
        <v>23968</v>
      </c>
      <c r="O20" s="389">
        <v>49.5</v>
      </c>
      <c r="P20" s="374">
        <v>9089</v>
      </c>
      <c r="Q20" s="369">
        <v>9.8699999999999992</v>
      </c>
      <c r="R20" s="214"/>
      <c r="S20" s="9"/>
      <c r="T20" s="9"/>
      <c r="U20" s="9"/>
    </row>
    <row r="21" spans="1:21">
      <c r="A21" s="276" t="s">
        <v>29</v>
      </c>
      <c r="B21" s="370"/>
      <c r="C21" s="371"/>
      <c r="D21" s="371"/>
      <c r="E21" s="371"/>
      <c r="F21" s="372"/>
      <c r="G21" s="371"/>
      <c r="H21" s="371"/>
      <c r="I21" s="373"/>
      <c r="J21" s="383"/>
      <c r="K21" s="380"/>
      <c r="L21" s="274" t="s">
        <v>29</v>
      </c>
      <c r="M21" s="384"/>
      <c r="N21" s="386"/>
      <c r="O21" s="389"/>
      <c r="P21" s="374"/>
      <c r="Q21" s="369"/>
      <c r="R21" s="214"/>
      <c r="S21" s="9"/>
      <c r="T21" s="9"/>
      <c r="U21" s="9"/>
    </row>
    <row r="22" spans="1:21">
      <c r="A22" s="274" t="s">
        <v>30</v>
      </c>
      <c r="B22" s="370">
        <v>54659</v>
      </c>
      <c r="C22" s="371">
        <f t="shared" ref="C22" si="10">SUM(D22:E23)</f>
        <v>112451</v>
      </c>
      <c r="D22" s="371">
        <f t="shared" ref="D22" si="11">SUM(G22,J22)</f>
        <v>55576</v>
      </c>
      <c r="E22" s="371">
        <f t="shared" ref="E22" si="12">SUM(H22,K22)</f>
        <v>56875</v>
      </c>
      <c r="F22" s="372">
        <f t="shared" ref="F22" si="13">SUM(G22:H23)</f>
        <v>110638</v>
      </c>
      <c r="G22" s="371">
        <v>54471</v>
      </c>
      <c r="H22" s="371">
        <v>56167</v>
      </c>
      <c r="I22" s="373">
        <f t="shared" ref="I22" si="14">SUM(J22:K23)</f>
        <v>1813</v>
      </c>
      <c r="J22" s="383">
        <v>1105</v>
      </c>
      <c r="K22" s="380">
        <v>708</v>
      </c>
      <c r="L22" s="274" t="s">
        <v>30</v>
      </c>
      <c r="M22" s="384">
        <v>2</v>
      </c>
      <c r="N22" s="386">
        <v>32077</v>
      </c>
      <c r="O22" s="375">
        <v>50.5</v>
      </c>
      <c r="P22" s="374">
        <v>7919</v>
      </c>
      <c r="Q22" s="369">
        <v>14.2</v>
      </c>
      <c r="R22" s="214"/>
      <c r="S22" s="9"/>
      <c r="T22" s="9"/>
      <c r="U22" s="9"/>
    </row>
    <row r="23" spans="1:21">
      <c r="A23" s="276" t="s">
        <v>31</v>
      </c>
      <c r="B23" s="370"/>
      <c r="C23" s="371"/>
      <c r="D23" s="371"/>
      <c r="E23" s="371"/>
      <c r="F23" s="372"/>
      <c r="G23" s="371"/>
      <c r="H23" s="371"/>
      <c r="I23" s="373"/>
      <c r="J23" s="383"/>
      <c r="K23" s="380"/>
      <c r="L23" s="274" t="s">
        <v>31</v>
      </c>
      <c r="M23" s="384"/>
      <c r="N23" s="386"/>
      <c r="O23" s="375"/>
      <c r="P23" s="374"/>
      <c r="Q23" s="369"/>
      <c r="R23" s="214"/>
      <c r="S23" s="9"/>
      <c r="T23" s="9"/>
      <c r="U23" s="9"/>
    </row>
    <row r="24" spans="1:21">
      <c r="A24" s="274" t="s">
        <v>171</v>
      </c>
      <c r="B24" s="370">
        <v>173353</v>
      </c>
      <c r="C24" s="371">
        <f t="shared" ref="C24" si="15">SUM(D24:E25)</f>
        <v>355902</v>
      </c>
      <c r="D24" s="371">
        <f t="shared" ref="D24" si="16">SUM(G24,J24)</f>
        <v>171262</v>
      </c>
      <c r="E24" s="371">
        <f t="shared" ref="E24" si="17">SUM(H24,K24)</f>
        <v>184640</v>
      </c>
      <c r="F24" s="372">
        <f t="shared" ref="F24" si="18">SUM(G24:H25)</f>
        <v>353159</v>
      </c>
      <c r="G24" s="371">
        <v>170181</v>
      </c>
      <c r="H24" s="371">
        <v>182978</v>
      </c>
      <c r="I24" s="373">
        <f t="shared" ref="I24" si="19">SUM(J24:K25)</f>
        <v>2743</v>
      </c>
      <c r="J24" s="383">
        <v>1081</v>
      </c>
      <c r="K24" s="388">
        <v>1662</v>
      </c>
      <c r="L24" s="274" t="s">
        <v>171</v>
      </c>
      <c r="M24" s="384">
        <v>2</v>
      </c>
      <c r="N24" s="386">
        <v>72521</v>
      </c>
      <c r="O24" s="389">
        <v>45.7</v>
      </c>
      <c r="P24" s="374">
        <v>11995</v>
      </c>
      <c r="Q24" s="369">
        <v>29.67</v>
      </c>
      <c r="R24" s="214"/>
      <c r="S24" s="9"/>
      <c r="T24" s="9"/>
      <c r="U24" s="9"/>
    </row>
    <row r="25" spans="1:21">
      <c r="A25" s="276" t="s">
        <v>32</v>
      </c>
      <c r="B25" s="370"/>
      <c r="C25" s="371"/>
      <c r="D25" s="371"/>
      <c r="E25" s="371"/>
      <c r="F25" s="372"/>
      <c r="G25" s="371"/>
      <c r="H25" s="371"/>
      <c r="I25" s="373"/>
      <c r="J25" s="383"/>
      <c r="K25" s="380"/>
      <c r="L25" s="274" t="s">
        <v>32</v>
      </c>
      <c r="M25" s="384"/>
      <c r="N25" s="386"/>
      <c r="O25" s="389"/>
      <c r="P25" s="374"/>
      <c r="Q25" s="369"/>
      <c r="R25" s="214"/>
      <c r="S25" s="9"/>
      <c r="T25" s="9"/>
      <c r="U25" s="9"/>
    </row>
    <row r="26" spans="1:21">
      <c r="A26" s="274" t="s">
        <v>33</v>
      </c>
      <c r="B26" s="370">
        <v>115718</v>
      </c>
      <c r="C26" s="371">
        <f t="shared" ref="C26" si="20">SUM(D26:E27)</f>
        <v>268004</v>
      </c>
      <c r="D26" s="371">
        <f t="shared" ref="D26" si="21">SUM(G26,J26)</f>
        <v>130093</v>
      </c>
      <c r="E26" s="371">
        <f t="shared" ref="E26" si="22">SUM(H26,K26)</f>
        <v>137911</v>
      </c>
      <c r="F26" s="372">
        <f t="shared" ref="F26" si="23">SUM(G26:H27)</f>
        <v>266866</v>
      </c>
      <c r="G26" s="371">
        <v>129681</v>
      </c>
      <c r="H26" s="371">
        <v>137185</v>
      </c>
      <c r="I26" s="373">
        <f t="shared" ref="I26" si="24">SUM(J26:K27)</f>
        <v>1138</v>
      </c>
      <c r="J26" s="383">
        <v>412</v>
      </c>
      <c r="K26" s="380">
        <v>726</v>
      </c>
      <c r="L26" s="274" t="s">
        <v>33</v>
      </c>
      <c r="M26" s="384">
        <v>2.2999999999999998</v>
      </c>
      <c r="N26" s="386">
        <v>51920</v>
      </c>
      <c r="O26" s="389">
        <v>44.7</v>
      </c>
      <c r="P26" s="374">
        <v>16116</v>
      </c>
      <c r="Q26" s="369">
        <v>16.63</v>
      </c>
      <c r="R26" s="214"/>
      <c r="S26" s="9"/>
      <c r="T26" s="9"/>
      <c r="U26" s="9"/>
    </row>
    <row r="27" spans="1:21">
      <c r="A27" s="276" t="s">
        <v>34</v>
      </c>
      <c r="B27" s="370"/>
      <c r="C27" s="371"/>
      <c r="D27" s="371"/>
      <c r="E27" s="371"/>
      <c r="F27" s="372"/>
      <c r="G27" s="371"/>
      <c r="H27" s="371"/>
      <c r="I27" s="373"/>
      <c r="J27" s="383"/>
      <c r="K27" s="380"/>
      <c r="L27" s="274" t="s">
        <v>34</v>
      </c>
      <c r="M27" s="384"/>
      <c r="N27" s="386"/>
      <c r="O27" s="389"/>
      <c r="P27" s="374"/>
      <c r="Q27" s="369"/>
      <c r="R27" s="214"/>
      <c r="S27" s="9"/>
      <c r="T27" s="9"/>
      <c r="U27" s="9"/>
    </row>
    <row r="28" spans="1:21">
      <c r="A28" s="274" t="s">
        <v>35</v>
      </c>
      <c r="B28" s="370">
        <v>117821</v>
      </c>
      <c r="C28" s="371">
        <f t="shared" ref="C28" si="25">SUM(D28:E29)</f>
        <v>267422</v>
      </c>
      <c r="D28" s="371">
        <f t="shared" ref="D28" si="26">SUM(G28,J28)</f>
        <v>130654</v>
      </c>
      <c r="E28" s="371">
        <f t="shared" ref="E28" si="27">SUM(H28,K28)</f>
        <v>136768</v>
      </c>
      <c r="F28" s="372">
        <f t="shared" ref="F28" si="28">SUM(G28:H29)</f>
        <v>262069</v>
      </c>
      <c r="G28" s="371">
        <v>127955</v>
      </c>
      <c r="H28" s="371">
        <v>134114</v>
      </c>
      <c r="I28" s="373">
        <f t="shared" ref="I28" si="29">SUM(J28:K29)</f>
        <v>5353</v>
      </c>
      <c r="J28" s="383">
        <v>2699</v>
      </c>
      <c r="K28" s="388">
        <v>2654</v>
      </c>
      <c r="L28" s="274" t="s">
        <v>35</v>
      </c>
      <c r="M28" s="384">
        <v>2.2000000000000002</v>
      </c>
      <c r="N28" s="386">
        <v>55522</v>
      </c>
      <c r="O28" s="390">
        <v>45.6</v>
      </c>
      <c r="P28" s="374">
        <v>9971</v>
      </c>
      <c r="Q28" s="369">
        <v>26.82</v>
      </c>
      <c r="R28" s="214"/>
      <c r="S28" s="9"/>
      <c r="T28" s="9"/>
      <c r="U28" s="9"/>
    </row>
    <row r="29" spans="1:21">
      <c r="A29" s="276" t="s">
        <v>36</v>
      </c>
      <c r="B29" s="370"/>
      <c r="C29" s="371"/>
      <c r="D29" s="371"/>
      <c r="E29" s="371"/>
      <c r="F29" s="372"/>
      <c r="G29" s="371"/>
      <c r="H29" s="371"/>
      <c r="I29" s="373"/>
      <c r="J29" s="383"/>
      <c r="K29" s="380"/>
      <c r="L29" s="274" t="s">
        <v>36</v>
      </c>
      <c r="M29" s="384"/>
      <c r="N29" s="386"/>
      <c r="O29" s="390"/>
      <c r="P29" s="374"/>
      <c r="Q29" s="369"/>
      <c r="R29" s="214"/>
      <c r="S29" s="9"/>
      <c r="T29" s="9"/>
      <c r="U29" s="9"/>
    </row>
    <row r="30" spans="1:21">
      <c r="A30" s="274" t="s">
        <v>37</v>
      </c>
      <c r="B30" s="370">
        <v>123316</v>
      </c>
      <c r="C30" s="371">
        <f t="shared" ref="C30" si="30">SUM(D30:E31)</f>
        <v>285390</v>
      </c>
      <c r="D30" s="371">
        <f t="shared" ref="D30" si="31">SUM(G30,J30)</f>
        <v>140791</v>
      </c>
      <c r="E30" s="371">
        <f t="shared" ref="E30" si="32">SUM(H30,K30)</f>
        <v>144599</v>
      </c>
      <c r="F30" s="372">
        <f t="shared" ref="F30" si="33">SUM(G30:H31)</f>
        <v>283211</v>
      </c>
      <c r="G30" s="371">
        <v>139795</v>
      </c>
      <c r="H30" s="371">
        <v>143416</v>
      </c>
      <c r="I30" s="373">
        <f t="shared" ref="I30" si="34">SUM(J30:K31)</f>
        <v>2179</v>
      </c>
      <c r="J30" s="383">
        <v>996</v>
      </c>
      <c r="K30" s="388">
        <v>1183</v>
      </c>
      <c r="L30" s="274" t="s">
        <v>37</v>
      </c>
      <c r="M30" s="384">
        <v>2.2999999999999998</v>
      </c>
      <c r="N30" s="386">
        <v>52611</v>
      </c>
      <c r="O30" s="375">
        <v>45.3</v>
      </c>
      <c r="P30" s="374">
        <v>7249</v>
      </c>
      <c r="Q30" s="369">
        <v>39.369999999999997</v>
      </c>
      <c r="R30" s="214"/>
      <c r="S30" s="9"/>
      <c r="T30" s="9"/>
      <c r="U30" s="9"/>
    </row>
    <row r="31" spans="1:21">
      <c r="A31" s="276" t="s">
        <v>38</v>
      </c>
      <c r="B31" s="370"/>
      <c r="C31" s="371"/>
      <c r="D31" s="371"/>
      <c r="E31" s="371"/>
      <c r="F31" s="372"/>
      <c r="G31" s="371"/>
      <c r="H31" s="371"/>
      <c r="I31" s="373"/>
      <c r="J31" s="383"/>
      <c r="K31" s="380"/>
      <c r="L31" s="274" t="s">
        <v>38</v>
      </c>
      <c r="M31" s="384"/>
      <c r="N31" s="386"/>
      <c r="O31" s="375"/>
      <c r="P31" s="374"/>
      <c r="Q31" s="369"/>
      <c r="R31" s="214"/>
      <c r="S31" s="9"/>
      <c r="T31" s="9"/>
      <c r="U31" s="9"/>
    </row>
    <row r="32" spans="1:21">
      <c r="A32" s="274" t="s">
        <v>39</v>
      </c>
      <c r="B32" s="370">
        <v>172397</v>
      </c>
      <c r="C32" s="371">
        <f t="shared" ref="C32" si="35">SUM(D32:E33)</f>
        <v>401131</v>
      </c>
      <c r="D32" s="371">
        <f t="shared" ref="D32" si="36">SUM(G32,J32)</f>
        <v>192901</v>
      </c>
      <c r="E32" s="371">
        <f t="shared" ref="E32" si="37">SUM(H32,K32)</f>
        <v>208230</v>
      </c>
      <c r="F32" s="372">
        <f t="shared" ref="F32" si="38">SUM(G32:H33)</f>
        <v>396438</v>
      </c>
      <c r="G32" s="371">
        <v>190624</v>
      </c>
      <c r="H32" s="371">
        <v>205814</v>
      </c>
      <c r="I32" s="373">
        <f t="shared" ref="I32" si="39">SUM(J32:K33)</f>
        <v>4693</v>
      </c>
      <c r="J32" s="383">
        <v>2277</v>
      </c>
      <c r="K32" s="388">
        <v>2416</v>
      </c>
      <c r="L32" s="274" t="s">
        <v>39</v>
      </c>
      <c r="M32" s="384">
        <v>2.2999999999999998</v>
      </c>
      <c r="N32" s="386">
        <v>73667</v>
      </c>
      <c r="O32" s="375">
        <v>44.7</v>
      </c>
      <c r="P32" s="374">
        <v>7783</v>
      </c>
      <c r="Q32" s="369">
        <v>51.54</v>
      </c>
      <c r="R32" s="214"/>
      <c r="S32" s="9"/>
      <c r="T32" s="9"/>
      <c r="U32" s="9"/>
    </row>
    <row r="33" spans="1:21">
      <c r="A33" s="277" t="s">
        <v>40</v>
      </c>
      <c r="B33" s="370"/>
      <c r="C33" s="371"/>
      <c r="D33" s="371"/>
      <c r="E33" s="371"/>
      <c r="F33" s="372"/>
      <c r="G33" s="371"/>
      <c r="H33" s="371"/>
      <c r="I33" s="373"/>
      <c r="J33" s="383"/>
      <c r="K33" s="380"/>
      <c r="L33" s="274" t="s">
        <v>40</v>
      </c>
      <c r="M33" s="384"/>
      <c r="N33" s="386"/>
      <c r="O33" s="375"/>
      <c r="P33" s="374"/>
      <c r="Q33" s="369"/>
      <c r="R33" s="214"/>
      <c r="S33" s="9"/>
      <c r="T33" s="9"/>
      <c r="U33" s="9"/>
    </row>
    <row r="34" spans="1:21">
      <c r="A34" s="274" t="s">
        <v>172</v>
      </c>
      <c r="B34" s="370">
        <v>139604</v>
      </c>
      <c r="C34" s="371">
        <f t="shared" ref="C34" si="40">SUM(D34:E35)</f>
        <v>310195</v>
      </c>
      <c r="D34" s="371">
        <f t="shared" ref="D34" si="41">SUM(G34,J34)</f>
        <v>154681</v>
      </c>
      <c r="E34" s="371">
        <f t="shared" ref="E34" si="42">SUM(H34,K34)</f>
        <v>155514</v>
      </c>
      <c r="F34" s="372">
        <f t="shared" ref="F34" si="43">SUM(G34:H35)</f>
        <v>306003</v>
      </c>
      <c r="G34" s="371">
        <v>152197</v>
      </c>
      <c r="H34" s="371">
        <v>153806</v>
      </c>
      <c r="I34" s="373">
        <f t="shared" ref="I34" si="44">SUM(J34:K35)</f>
        <v>4192</v>
      </c>
      <c r="J34" s="383">
        <v>2484</v>
      </c>
      <c r="K34" s="388">
        <v>1708</v>
      </c>
      <c r="L34" s="274" t="s">
        <v>172</v>
      </c>
      <c r="M34" s="384">
        <v>2.2000000000000002</v>
      </c>
      <c r="N34" s="386">
        <v>62465</v>
      </c>
      <c r="O34" s="375">
        <v>45.9</v>
      </c>
      <c r="P34" s="374">
        <v>7426</v>
      </c>
      <c r="Q34" s="369">
        <v>41.77</v>
      </c>
      <c r="R34" s="214"/>
      <c r="S34" s="9"/>
      <c r="T34" s="9"/>
      <c r="U34" s="9"/>
    </row>
    <row r="35" spans="1:21">
      <c r="A35" s="276" t="s">
        <v>41</v>
      </c>
      <c r="B35" s="370"/>
      <c r="C35" s="371"/>
      <c r="D35" s="371"/>
      <c r="E35" s="371"/>
      <c r="F35" s="372"/>
      <c r="G35" s="371"/>
      <c r="H35" s="371"/>
      <c r="I35" s="373"/>
      <c r="J35" s="383"/>
      <c r="K35" s="380"/>
      <c r="L35" s="274" t="s">
        <v>41</v>
      </c>
      <c r="M35" s="384"/>
      <c r="N35" s="386"/>
      <c r="O35" s="375"/>
      <c r="P35" s="374"/>
      <c r="Q35" s="369"/>
      <c r="R35" s="214"/>
      <c r="S35" s="9"/>
      <c r="T35" s="9"/>
      <c r="U35" s="9"/>
    </row>
    <row r="36" spans="1:21">
      <c r="A36" s="274" t="s">
        <v>42</v>
      </c>
      <c r="B36" s="370">
        <v>108070</v>
      </c>
      <c r="C36" s="371">
        <f t="shared" ref="C36" si="45">SUM(D36:E37)</f>
        <v>231996</v>
      </c>
      <c r="D36" s="371">
        <f t="shared" ref="D36" si="46">SUM(G36,J36)</f>
        <v>113067</v>
      </c>
      <c r="E36" s="371">
        <f t="shared" ref="E36" si="47">SUM(H36,K36)</f>
        <v>118929</v>
      </c>
      <c r="F36" s="372">
        <f t="shared" ref="F36" si="48">SUM(G36:H37)</f>
        <v>228049</v>
      </c>
      <c r="G36" s="371">
        <v>111513</v>
      </c>
      <c r="H36" s="371">
        <v>116536</v>
      </c>
      <c r="I36" s="373">
        <f t="shared" ref="I36" si="49">SUM(J36:K37)</f>
        <v>3947</v>
      </c>
      <c r="J36" s="383">
        <v>1554</v>
      </c>
      <c r="K36" s="388">
        <v>2393</v>
      </c>
      <c r="L36" s="274" t="s">
        <v>42</v>
      </c>
      <c r="M36" s="384">
        <v>2.1</v>
      </c>
      <c r="N36" s="386">
        <v>50487</v>
      </c>
      <c r="O36" s="375">
        <v>46.7</v>
      </c>
      <c r="P36" s="374">
        <v>3554</v>
      </c>
      <c r="Q36" s="369">
        <v>65.28</v>
      </c>
      <c r="R36" s="214"/>
      <c r="S36" s="9"/>
      <c r="T36" s="9"/>
      <c r="U36" s="9"/>
    </row>
    <row r="37" spans="1:21" ht="22.5">
      <c r="A37" s="276" t="s">
        <v>43</v>
      </c>
      <c r="B37" s="370"/>
      <c r="C37" s="371"/>
      <c r="D37" s="371"/>
      <c r="E37" s="371"/>
      <c r="F37" s="372"/>
      <c r="G37" s="371"/>
      <c r="H37" s="371"/>
      <c r="I37" s="373"/>
      <c r="J37" s="383"/>
      <c r="K37" s="380"/>
      <c r="L37" s="274" t="s">
        <v>43</v>
      </c>
      <c r="M37" s="384"/>
      <c r="N37" s="386"/>
      <c r="O37" s="375"/>
      <c r="P37" s="374"/>
      <c r="Q37" s="369"/>
      <c r="R37" s="214"/>
      <c r="S37" s="9"/>
      <c r="T37" s="9"/>
      <c r="U37" s="9"/>
    </row>
    <row r="38" spans="1:21">
      <c r="A38" s="274" t="s">
        <v>44</v>
      </c>
      <c r="B38" s="370">
        <v>61502</v>
      </c>
      <c r="C38" s="371">
        <f t="shared" ref="C38" si="50">SUM(D38:E39)</f>
        <v>147347</v>
      </c>
      <c r="D38" s="371">
        <f t="shared" ref="D38" si="51">SUM(G38,J38)</f>
        <v>77658</v>
      </c>
      <c r="E38" s="371">
        <f t="shared" ref="E38" si="52">SUM(H38,K38)</f>
        <v>69689</v>
      </c>
      <c r="F38" s="372">
        <f t="shared" ref="F38" si="53">SUM(G38:H39)</f>
        <v>142918</v>
      </c>
      <c r="G38" s="371">
        <v>74047</v>
      </c>
      <c r="H38" s="371">
        <v>68871</v>
      </c>
      <c r="I38" s="373">
        <f t="shared" ref="I38" si="54">SUM(J38:K39)</f>
        <v>4429</v>
      </c>
      <c r="J38" s="383">
        <v>3611</v>
      </c>
      <c r="K38" s="380">
        <v>818</v>
      </c>
      <c r="L38" s="274" t="s">
        <v>44</v>
      </c>
      <c r="M38" s="384">
        <v>2.2999999999999998</v>
      </c>
      <c r="N38" s="386">
        <v>17921</v>
      </c>
      <c r="O38" s="375">
        <v>39.1</v>
      </c>
      <c r="P38" s="374">
        <v>812</v>
      </c>
      <c r="Q38" s="369">
        <v>181.5</v>
      </c>
      <c r="R38" s="214"/>
      <c r="S38" s="9"/>
      <c r="T38" s="9"/>
      <c r="U38" s="9"/>
    </row>
    <row r="39" spans="1:21">
      <c r="A39" s="276" t="s">
        <v>45</v>
      </c>
      <c r="B39" s="370"/>
      <c r="C39" s="371"/>
      <c r="D39" s="371"/>
      <c r="E39" s="371"/>
      <c r="F39" s="372"/>
      <c r="G39" s="371"/>
      <c r="H39" s="371"/>
      <c r="I39" s="373"/>
      <c r="J39" s="383"/>
      <c r="K39" s="380"/>
      <c r="L39" s="274" t="s">
        <v>45</v>
      </c>
      <c r="M39" s="384"/>
      <c r="N39" s="386"/>
      <c r="O39" s="375"/>
      <c r="P39" s="374"/>
      <c r="Q39" s="369"/>
      <c r="R39" s="214"/>
      <c r="S39" s="9"/>
      <c r="T39" s="9"/>
      <c r="U39" s="9"/>
    </row>
    <row r="40" spans="1:21">
      <c r="A40" s="274" t="s">
        <v>46</v>
      </c>
      <c r="B40" s="370">
        <v>93606</v>
      </c>
      <c r="C40" s="371">
        <f t="shared" ref="C40" si="55">SUM(D40:E41)</f>
        <v>208050</v>
      </c>
      <c r="D40" s="371">
        <f t="shared" ref="D40" si="56">SUM(G40,J40)</f>
        <v>100107</v>
      </c>
      <c r="E40" s="371">
        <f t="shared" ref="E40" si="57">SUM(H40,K40)</f>
        <v>107943</v>
      </c>
      <c r="F40" s="372">
        <f t="shared" ref="F40" si="58">SUM(G40:H41)</f>
        <v>207144</v>
      </c>
      <c r="G40" s="371">
        <v>99761</v>
      </c>
      <c r="H40" s="371">
        <v>107383</v>
      </c>
      <c r="I40" s="373">
        <f t="shared" ref="I40" si="59">SUM(J40:K41)</f>
        <v>906</v>
      </c>
      <c r="J40" s="383">
        <v>346</v>
      </c>
      <c r="K40" s="380">
        <v>560</v>
      </c>
      <c r="L40" s="274" t="s">
        <v>46</v>
      </c>
      <c r="M40" s="384">
        <v>2.2000000000000002</v>
      </c>
      <c r="N40" s="386">
        <v>42378</v>
      </c>
      <c r="O40" s="375">
        <v>45.4</v>
      </c>
      <c r="P40" s="374">
        <v>17194</v>
      </c>
      <c r="Q40" s="369">
        <v>12.1</v>
      </c>
      <c r="R40" s="214"/>
      <c r="S40" s="9"/>
      <c r="T40" s="9"/>
      <c r="U40" s="9"/>
    </row>
    <row r="41" spans="1:21">
      <c r="A41" s="276" t="s">
        <v>47</v>
      </c>
      <c r="B41" s="370"/>
      <c r="C41" s="371"/>
      <c r="D41" s="371"/>
      <c r="E41" s="371"/>
      <c r="F41" s="372"/>
      <c r="G41" s="371"/>
      <c r="H41" s="371"/>
      <c r="I41" s="373"/>
      <c r="J41" s="383"/>
      <c r="K41" s="380"/>
      <c r="L41" s="274" t="s">
        <v>47</v>
      </c>
      <c r="M41" s="384"/>
      <c r="N41" s="386"/>
      <c r="O41" s="375"/>
      <c r="P41" s="374"/>
      <c r="Q41" s="369"/>
      <c r="R41" s="214"/>
      <c r="S41" s="9"/>
      <c r="T41" s="9"/>
      <c r="U41" s="9"/>
    </row>
    <row r="42" spans="1:21">
      <c r="A42" s="274" t="s">
        <v>48</v>
      </c>
      <c r="B42" s="370">
        <v>85896</v>
      </c>
      <c r="C42" s="371">
        <f t="shared" ref="C42" si="60">SUM(D42:E43)</f>
        <v>176812</v>
      </c>
      <c r="D42" s="371">
        <f t="shared" ref="D42" si="61">SUM(G42,J42)</f>
        <v>83375</v>
      </c>
      <c r="E42" s="371">
        <f t="shared" ref="E42" si="62">SUM(H42,K42)</f>
        <v>93437</v>
      </c>
      <c r="F42" s="372">
        <f t="shared" ref="F42" si="63">SUM(G42:H43)</f>
        <v>175095</v>
      </c>
      <c r="G42" s="371">
        <v>82609</v>
      </c>
      <c r="H42" s="371">
        <v>92486</v>
      </c>
      <c r="I42" s="373">
        <f t="shared" ref="I42" si="64">SUM(J42:K43)</f>
        <v>1717</v>
      </c>
      <c r="J42" s="383">
        <v>766</v>
      </c>
      <c r="K42" s="380">
        <v>951</v>
      </c>
      <c r="L42" s="274" t="s">
        <v>48</v>
      </c>
      <c r="M42" s="384">
        <v>2</v>
      </c>
      <c r="N42" s="386">
        <v>39105</v>
      </c>
      <c r="O42" s="375">
        <v>46.4</v>
      </c>
      <c r="P42" s="374">
        <v>17301</v>
      </c>
      <c r="Q42" s="369">
        <v>10.220000000000001</v>
      </c>
      <c r="R42" s="214"/>
      <c r="S42" s="9"/>
      <c r="T42" s="9"/>
      <c r="U42" s="9"/>
    </row>
    <row r="43" spans="1:21">
      <c r="A43" s="276" t="s">
        <v>49</v>
      </c>
      <c r="B43" s="370"/>
      <c r="C43" s="371"/>
      <c r="D43" s="371"/>
      <c r="E43" s="371"/>
      <c r="F43" s="372"/>
      <c r="G43" s="371"/>
      <c r="H43" s="371"/>
      <c r="I43" s="373"/>
      <c r="J43" s="383"/>
      <c r="K43" s="380"/>
      <c r="L43" s="274" t="s">
        <v>49</v>
      </c>
      <c r="M43" s="384"/>
      <c r="N43" s="386"/>
      <c r="O43" s="375"/>
      <c r="P43" s="374"/>
      <c r="Q43" s="369"/>
      <c r="R43" s="214"/>
      <c r="S43" s="9"/>
      <c r="T43" s="9"/>
      <c r="U43" s="9"/>
    </row>
    <row r="44" spans="1:21">
      <c r="A44" s="274" t="s">
        <v>50</v>
      </c>
      <c r="B44" s="370">
        <v>98621</v>
      </c>
      <c r="C44" s="371">
        <f t="shared" ref="C44" si="65">SUM(D44:E45)</f>
        <v>212771</v>
      </c>
      <c r="D44" s="371">
        <f t="shared" ref="D44" si="66">SUM(G44,J44)</f>
        <v>107440</v>
      </c>
      <c r="E44" s="371">
        <f t="shared" ref="E44" si="67">SUM(H44,K44)</f>
        <v>105331</v>
      </c>
      <c r="F44" s="372">
        <f t="shared" ref="F44" si="68">SUM(G44:H45)</f>
        <v>208298</v>
      </c>
      <c r="G44" s="371">
        <v>105034</v>
      </c>
      <c r="H44" s="371">
        <v>103264</v>
      </c>
      <c r="I44" s="373">
        <f t="shared" ref="I44" si="69">SUM(J44:K45)</f>
        <v>4473</v>
      </c>
      <c r="J44" s="383">
        <v>2406</v>
      </c>
      <c r="K44" s="388">
        <v>2067</v>
      </c>
      <c r="L44" s="274" t="s">
        <v>50</v>
      </c>
      <c r="M44" s="384">
        <v>2.1</v>
      </c>
      <c r="N44" s="386">
        <v>41048</v>
      </c>
      <c r="O44" s="375">
        <v>46.4</v>
      </c>
      <c r="P44" s="374">
        <v>5894</v>
      </c>
      <c r="Q44" s="369">
        <v>36.1</v>
      </c>
      <c r="R44" s="214"/>
      <c r="S44" s="9"/>
      <c r="T44" s="9"/>
      <c r="U44" s="9"/>
    </row>
    <row r="45" spans="1:21">
      <c r="A45" s="276" t="s">
        <v>51</v>
      </c>
      <c r="B45" s="370"/>
      <c r="C45" s="371"/>
      <c r="D45" s="371"/>
      <c r="E45" s="371"/>
      <c r="F45" s="372"/>
      <c r="G45" s="371"/>
      <c r="H45" s="371"/>
      <c r="I45" s="373"/>
      <c r="J45" s="383"/>
      <c r="K45" s="380"/>
      <c r="L45" s="274" t="s">
        <v>51</v>
      </c>
      <c r="M45" s="384"/>
      <c r="N45" s="386"/>
      <c r="O45" s="375"/>
      <c r="P45" s="374"/>
      <c r="Q45" s="369"/>
      <c r="R45" s="214"/>
      <c r="S45" s="9"/>
      <c r="T45" s="9"/>
      <c r="U45" s="9"/>
    </row>
    <row r="46" spans="1:21">
      <c r="A46" s="274" t="s">
        <v>52</v>
      </c>
      <c r="B46" s="370">
        <v>76853</v>
      </c>
      <c r="C46" s="371">
        <f t="shared" ref="C46" si="70">SUM(D46:E47)</f>
        <v>179174</v>
      </c>
      <c r="D46" s="371">
        <f>SUM(G46,J46)</f>
        <v>88992</v>
      </c>
      <c r="E46" s="371">
        <f>SUM(H46,K46)</f>
        <v>90182</v>
      </c>
      <c r="F46" s="372">
        <f t="shared" ref="F46" si="71">SUM(G46:H47)</f>
        <v>177125</v>
      </c>
      <c r="G46" s="371">
        <v>87691</v>
      </c>
      <c r="H46" s="371">
        <v>89434</v>
      </c>
      <c r="I46" s="373">
        <f>SUM(J46:K47)</f>
        <v>2049</v>
      </c>
      <c r="J46" s="383">
        <v>1301</v>
      </c>
      <c r="K46" s="380">
        <v>748</v>
      </c>
      <c r="L46" s="274" t="s">
        <v>52</v>
      </c>
      <c r="M46" s="384">
        <v>2.2999999999999998</v>
      </c>
      <c r="N46" s="386">
        <v>29455</v>
      </c>
      <c r="O46" s="375">
        <v>42.1</v>
      </c>
      <c r="P46" s="374">
        <v>821</v>
      </c>
      <c r="Q46" s="369">
        <v>218.32</v>
      </c>
      <c r="R46" s="214"/>
      <c r="S46" s="9"/>
      <c r="T46" s="9"/>
      <c r="U46" s="9"/>
    </row>
    <row r="47" spans="1:21" ht="14.25" thickBot="1">
      <c r="A47" s="278" t="s">
        <v>53</v>
      </c>
      <c r="B47" s="370"/>
      <c r="C47" s="371"/>
      <c r="D47" s="371"/>
      <c r="E47" s="371"/>
      <c r="F47" s="372"/>
      <c r="G47" s="371"/>
      <c r="H47" s="371"/>
      <c r="I47" s="373"/>
      <c r="J47" s="383"/>
      <c r="K47" s="380"/>
      <c r="L47" s="279" t="s">
        <v>53</v>
      </c>
      <c r="M47" s="385"/>
      <c r="N47" s="387"/>
      <c r="O47" s="375"/>
      <c r="P47" s="377"/>
      <c r="Q47" s="378"/>
      <c r="R47" s="214"/>
      <c r="S47" s="9"/>
      <c r="T47" s="9"/>
      <c r="U47" s="9"/>
    </row>
    <row r="48" spans="1:2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178"/>
      <c r="M48" s="379"/>
      <c r="N48" s="379"/>
      <c r="O48" s="379"/>
      <c r="P48" s="379"/>
      <c r="Q48" s="379"/>
      <c r="R48" s="9"/>
      <c r="S48" s="9"/>
      <c r="T48" s="9"/>
      <c r="U48" s="9"/>
    </row>
    <row r="49" spans="1:21">
      <c r="A49" s="381" t="s">
        <v>203</v>
      </c>
      <c r="B49" s="381"/>
      <c r="C49" s="381"/>
      <c r="D49" s="381"/>
      <c r="E49" s="381"/>
      <c r="F49" s="381"/>
      <c r="G49" s="381"/>
      <c r="H49" s="381"/>
      <c r="I49" s="381"/>
      <c r="J49" s="381"/>
      <c r="K49" s="381"/>
      <c r="L49" s="182" t="s">
        <v>213</v>
      </c>
      <c r="M49" s="182"/>
      <c r="N49" s="182"/>
      <c r="O49" s="182"/>
      <c r="P49" s="182"/>
      <c r="Q49" s="182"/>
      <c r="R49" s="182"/>
      <c r="S49" s="182"/>
      <c r="T49" s="182"/>
      <c r="U49" s="182"/>
    </row>
    <row r="50" spans="1:21" ht="15.75" customHeight="1">
      <c r="A50" s="382" t="s">
        <v>230</v>
      </c>
      <c r="B50" s="382"/>
      <c r="C50" s="382"/>
      <c r="D50" s="382"/>
      <c r="E50" s="382"/>
      <c r="F50" s="382"/>
      <c r="G50" s="382"/>
      <c r="H50" s="382"/>
      <c r="I50" s="382"/>
      <c r="J50" s="382"/>
      <c r="K50" s="382"/>
      <c r="L50" s="382" t="s">
        <v>231</v>
      </c>
      <c r="M50" s="382"/>
      <c r="N50" s="382"/>
      <c r="O50" s="382"/>
      <c r="P50" s="382"/>
      <c r="Q50" s="382"/>
      <c r="R50" s="181"/>
      <c r="S50" s="181"/>
      <c r="T50" s="181"/>
      <c r="U50" s="133"/>
    </row>
    <row r="51" spans="1:21">
      <c r="A51" s="376" t="s">
        <v>173</v>
      </c>
      <c r="B51" s="376"/>
      <c r="C51" s="376"/>
      <c r="D51" s="376"/>
      <c r="E51" s="376"/>
      <c r="F51" s="376"/>
      <c r="G51" s="376"/>
      <c r="H51" s="376"/>
      <c r="I51" s="376"/>
      <c r="J51" s="376"/>
      <c r="K51" s="376"/>
      <c r="L51" s="180"/>
      <c r="M51" s="180"/>
      <c r="N51" s="180"/>
      <c r="O51" s="180"/>
      <c r="P51" s="180"/>
      <c r="Q51" s="180"/>
      <c r="R51" s="180"/>
      <c r="S51" s="180"/>
      <c r="T51" s="133"/>
      <c r="U51" s="133"/>
    </row>
  </sheetData>
  <mergeCells count="272">
    <mergeCell ref="A1:K1"/>
    <mergeCell ref="L1:Q1"/>
    <mergeCell ref="A2:K2"/>
    <mergeCell ref="L2:Q2"/>
    <mergeCell ref="A5:B5"/>
    <mergeCell ref="I5:K5"/>
    <mergeCell ref="M5:Q5"/>
    <mergeCell ref="P6:Q7"/>
    <mergeCell ref="C7:E7"/>
    <mergeCell ref="F7:H7"/>
    <mergeCell ref="I7:K7"/>
    <mergeCell ref="A8:A9"/>
    <mergeCell ref="B8:B9"/>
    <mergeCell ref="L8:L9"/>
    <mergeCell ref="M8:M9"/>
    <mergeCell ref="N8:N9"/>
    <mergeCell ref="O8:O9"/>
    <mergeCell ref="A6:A7"/>
    <mergeCell ref="B6:B7"/>
    <mergeCell ref="C6:K6"/>
    <mergeCell ref="L6:L7"/>
    <mergeCell ref="M6:M7"/>
    <mergeCell ref="O6:O7"/>
    <mergeCell ref="R10:U10"/>
    <mergeCell ref="B16:B17"/>
    <mergeCell ref="C16:C17"/>
    <mergeCell ref="D16:D17"/>
    <mergeCell ref="E16:E17"/>
    <mergeCell ref="F16:F17"/>
    <mergeCell ref="G16:G17"/>
    <mergeCell ref="H16:H17"/>
    <mergeCell ref="P16:P17"/>
    <mergeCell ref="Q16:Q17"/>
    <mergeCell ref="J16:J17"/>
    <mergeCell ref="K16:K17"/>
    <mergeCell ref="M16:M17"/>
    <mergeCell ref="N16:N17"/>
    <mergeCell ref="O16:O17"/>
    <mergeCell ref="D18:D19"/>
    <mergeCell ref="E18:E19"/>
    <mergeCell ref="F18:F19"/>
    <mergeCell ref="G18:G19"/>
    <mergeCell ref="H18:H19"/>
    <mergeCell ref="I18:I19"/>
    <mergeCell ref="I16:I17"/>
    <mergeCell ref="P8:P9"/>
    <mergeCell ref="Q8:Q9"/>
    <mergeCell ref="K20:K21"/>
    <mergeCell ref="M20:M21"/>
    <mergeCell ref="N20:N21"/>
    <mergeCell ref="O20:O21"/>
    <mergeCell ref="P20:P21"/>
    <mergeCell ref="Q20:Q21"/>
    <mergeCell ref="Q18:Q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J18:J19"/>
    <mergeCell ref="K18:K19"/>
    <mergeCell ref="M18:M19"/>
    <mergeCell ref="N18:N19"/>
    <mergeCell ref="O18:O19"/>
    <mergeCell ref="P18:P19"/>
    <mergeCell ref="B18:B19"/>
    <mergeCell ref="C18:C19"/>
    <mergeCell ref="B24:B25"/>
    <mergeCell ref="C24:C25"/>
    <mergeCell ref="D24:D25"/>
    <mergeCell ref="E24:E25"/>
    <mergeCell ref="F24:F25"/>
    <mergeCell ref="G24:G25"/>
    <mergeCell ref="H24:H25"/>
    <mergeCell ref="H22:H23"/>
    <mergeCell ref="I22:I23"/>
    <mergeCell ref="B22:B23"/>
    <mergeCell ref="C22:C23"/>
    <mergeCell ref="D22:D23"/>
    <mergeCell ref="E22:E23"/>
    <mergeCell ref="F22:F23"/>
    <mergeCell ref="G22:G23"/>
    <mergeCell ref="E26:E27"/>
    <mergeCell ref="F26:F27"/>
    <mergeCell ref="G26:G27"/>
    <mergeCell ref="H26:H27"/>
    <mergeCell ref="I26:I27"/>
    <mergeCell ref="I24:I25"/>
    <mergeCell ref="O22:O23"/>
    <mergeCell ref="P22:P23"/>
    <mergeCell ref="Q22:Q23"/>
    <mergeCell ref="J22:J23"/>
    <mergeCell ref="K22:K23"/>
    <mergeCell ref="M22:M23"/>
    <mergeCell ref="N22:N23"/>
    <mergeCell ref="P24:P25"/>
    <mergeCell ref="Q24:Q25"/>
    <mergeCell ref="J24:J25"/>
    <mergeCell ref="K24:K25"/>
    <mergeCell ref="M24:M25"/>
    <mergeCell ref="N24:N25"/>
    <mergeCell ref="O24:O25"/>
    <mergeCell ref="Q26:Q27"/>
    <mergeCell ref="J26:J27"/>
    <mergeCell ref="K26:K27"/>
    <mergeCell ref="M26:M27"/>
    <mergeCell ref="K28:K29"/>
    <mergeCell ref="M28:M29"/>
    <mergeCell ref="N28:N29"/>
    <mergeCell ref="O28:O29"/>
    <mergeCell ref="G30:G31"/>
    <mergeCell ref="P32:P33"/>
    <mergeCell ref="Q32:Q33"/>
    <mergeCell ref="P28:P29"/>
    <mergeCell ref="Q28:Q29"/>
    <mergeCell ref="Q30:Q31"/>
    <mergeCell ref="O32:O33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N26:N27"/>
    <mergeCell ref="O26:O27"/>
    <mergeCell ref="P26:P27"/>
    <mergeCell ref="B26:B27"/>
    <mergeCell ref="C26:C27"/>
    <mergeCell ref="D26:D27"/>
    <mergeCell ref="H34:H35"/>
    <mergeCell ref="I34:I35"/>
    <mergeCell ref="I32:I33"/>
    <mergeCell ref="O30:O31"/>
    <mergeCell ref="P30:P31"/>
    <mergeCell ref="B32:B33"/>
    <mergeCell ref="C32:C33"/>
    <mergeCell ref="D32:D33"/>
    <mergeCell ref="E32:E33"/>
    <mergeCell ref="F32:F33"/>
    <mergeCell ref="G32:G33"/>
    <mergeCell ref="H32:H33"/>
    <mergeCell ref="H30:H31"/>
    <mergeCell ref="I30:I31"/>
    <mergeCell ref="J30:J31"/>
    <mergeCell ref="K30:K31"/>
    <mergeCell ref="M30:M31"/>
    <mergeCell ref="N30:N31"/>
    <mergeCell ref="B30:B31"/>
    <mergeCell ref="C30:C31"/>
    <mergeCell ref="D30:D31"/>
    <mergeCell ref="E30:E31"/>
    <mergeCell ref="F30:F31"/>
    <mergeCell ref="J32:J33"/>
    <mergeCell ref="K32:K33"/>
    <mergeCell ref="M32:M33"/>
    <mergeCell ref="N32:N33"/>
    <mergeCell ref="K36:K37"/>
    <mergeCell ref="M36:M37"/>
    <mergeCell ref="N36:N37"/>
    <mergeCell ref="O36:O37"/>
    <mergeCell ref="P36:P37"/>
    <mergeCell ref="Q36:Q37"/>
    <mergeCell ref="Q34:Q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4:J35"/>
    <mergeCell ref="K34:K35"/>
    <mergeCell ref="M34:M35"/>
    <mergeCell ref="N34:N35"/>
    <mergeCell ref="O34:O35"/>
    <mergeCell ref="P34:P35"/>
    <mergeCell ref="B34:B35"/>
    <mergeCell ref="C34:C35"/>
    <mergeCell ref="D34:D35"/>
    <mergeCell ref="E34:E35"/>
    <mergeCell ref="F34:F35"/>
    <mergeCell ref="G34:G35"/>
    <mergeCell ref="O38:O39"/>
    <mergeCell ref="P38:P39"/>
    <mergeCell ref="Q38:Q39"/>
    <mergeCell ref="B40:B41"/>
    <mergeCell ref="C40:C41"/>
    <mergeCell ref="D40:D41"/>
    <mergeCell ref="E40:E41"/>
    <mergeCell ref="F40:F41"/>
    <mergeCell ref="G40:G41"/>
    <mergeCell ref="H40:H41"/>
    <mergeCell ref="H38:H39"/>
    <mergeCell ref="I38:I39"/>
    <mergeCell ref="J38:J39"/>
    <mergeCell ref="K38:K39"/>
    <mergeCell ref="M38:M39"/>
    <mergeCell ref="N38:N39"/>
    <mergeCell ref="B38:B39"/>
    <mergeCell ref="C38:C39"/>
    <mergeCell ref="D38:D39"/>
    <mergeCell ref="E38:E39"/>
    <mergeCell ref="I40:I41"/>
    <mergeCell ref="J40:J41"/>
    <mergeCell ref="J42:J43"/>
    <mergeCell ref="I42:I43"/>
    <mergeCell ref="F38:F39"/>
    <mergeCell ref="G38:G39"/>
    <mergeCell ref="P40:P41"/>
    <mergeCell ref="Q40:Q41"/>
    <mergeCell ref="O40:O41"/>
    <mergeCell ref="K42:K43"/>
    <mergeCell ref="M42:M43"/>
    <mergeCell ref="N42:N43"/>
    <mergeCell ref="O42:O43"/>
    <mergeCell ref="K40:K41"/>
    <mergeCell ref="M40:M41"/>
    <mergeCell ref="N40:N41"/>
    <mergeCell ref="Q42:Q43"/>
    <mergeCell ref="A51:K51"/>
    <mergeCell ref="O46:O47"/>
    <mergeCell ref="P46:P47"/>
    <mergeCell ref="Q46:Q47"/>
    <mergeCell ref="A48:K48"/>
    <mergeCell ref="K46:K47"/>
    <mergeCell ref="M48:Q48"/>
    <mergeCell ref="A49:K49"/>
    <mergeCell ref="H46:H47"/>
    <mergeCell ref="G46:G47"/>
    <mergeCell ref="B46:B47"/>
    <mergeCell ref="C46:C47"/>
    <mergeCell ref="D46:D47"/>
    <mergeCell ref="E46:E47"/>
    <mergeCell ref="F46:F47"/>
    <mergeCell ref="L50:Q50"/>
    <mergeCell ref="A50:K50"/>
    <mergeCell ref="I46:I47"/>
    <mergeCell ref="J46:J47"/>
    <mergeCell ref="M46:M47"/>
    <mergeCell ref="N46:N47"/>
    <mergeCell ref="Q44:Q45"/>
    <mergeCell ref="B42:B43"/>
    <mergeCell ref="C42:C43"/>
    <mergeCell ref="D42:D43"/>
    <mergeCell ref="E42:E43"/>
    <mergeCell ref="F42:F43"/>
    <mergeCell ref="G42:G43"/>
    <mergeCell ref="H42:H43"/>
    <mergeCell ref="B44:B45"/>
    <mergeCell ref="C44:C45"/>
    <mergeCell ref="D44:D45"/>
    <mergeCell ref="E44:E45"/>
    <mergeCell ref="F44:F45"/>
    <mergeCell ref="G44:G45"/>
    <mergeCell ref="H44:H45"/>
    <mergeCell ref="I44:I45"/>
    <mergeCell ref="P42:P43"/>
    <mergeCell ref="O44:O45"/>
    <mergeCell ref="P44:P45"/>
    <mergeCell ref="J44:J45"/>
    <mergeCell ref="K44:K45"/>
    <mergeCell ref="M44:M45"/>
    <mergeCell ref="N44:N45"/>
  </mergeCells>
  <phoneticPr fontId="3" type="noConversion"/>
  <pageMargins left="0.51" right="0.36" top="0.75" bottom="0.579999999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7"/>
  <sheetViews>
    <sheetView topLeftCell="A4" workbookViewId="0">
      <selection activeCell="A14" sqref="A14:A22"/>
    </sheetView>
  </sheetViews>
  <sheetFormatPr defaultRowHeight="13.5"/>
  <cols>
    <col min="1" max="1" width="8.88671875" customWidth="1"/>
    <col min="2" max="2" width="7.33203125" customWidth="1"/>
    <col min="3" max="3" width="6.77734375" customWidth="1"/>
    <col min="4" max="5" width="5.109375" customWidth="1"/>
    <col min="6" max="6" width="6.77734375" customWidth="1"/>
    <col min="7" max="7" width="5.33203125" customWidth="1"/>
    <col min="8" max="8" width="5.44140625" customWidth="1"/>
    <col min="9" max="9" width="6.6640625" customWidth="1"/>
    <col min="10" max="11" width="5.33203125" customWidth="1"/>
    <col min="12" max="12" width="6.109375" customWidth="1"/>
  </cols>
  <sheetData>
    <row r="1" spans="1:12" ht="22.5">
      <c r="A1" s="419" t="s">
        <v>220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</row>
    <row r="2" spans="1:12" ht="22.5">
      <c r="A2" s="419" t="s">
        <v>221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</row>
    <row r="3" spans="1:12" ht="10.5" customHeight="1">
      <c r="A3" s="3"/>
    </row>
    <row r="4" spans="1:12" s="1" customFormat="1" ht="12.75" customHeight="1" thickBot="1">
      <c r="A4" s="420" t="s">
        <v>15</v>
      </c>
      <c r="B4" s="420"/>
      <c r="C4" s="420"/>
      <c r="D4" s="421"/>
      <c r="E4" s="421"/>
      <c r="F4" s="421"/>
      <c r="G4" s="421"/>
      <c r="H4" s="422" t="s">
        <v>16</v>
      </c>
      <c r="I4" s="422"/>
      <c r="J4" s="422"/>
      <c r="K4" s="422"/>
      <c r="L4" s="422"/>
    </row>
    <row r="5" spans="1:12" s="1" customFormat="1" ht="21" customHeight="1">
      <c r="A5" s="423" t="s">
        <v>187</v>
      </c>
      <c r="B5" s="71" t="s">
        <v>121</v>
      </c>
      <c r="C5" s="416" t="s">
        <v>122</v>
      </c>
      <c r="D5" s="425"/>
      <c r="E5" s="426"/>
      <c r="F5" s="416" t="s">
        <v>122</v>
      </c>
      <c r="G5" s="425"/>
      <c r="H5" s="426"/>
      <c r="I5" s="416"/>
      <c r="J5" s="425"/>
      <c r="K5" s="426"/>
      <c r="L5" s="416" t="s">
        <v>123</v>
      </c>
    </row>
    <row r="6" spans="1:12" s="1" customFormat="1" ht="18" customHeight="1">
      <c r="A6" s="424"/>
      <c r="B6" s="71" t="s">
        <v>54</v>
      </c>
      <c r="C6" s="71" t="s">
        <v>124</v>
      </c>
      <c r="D6" s="30" t="s">
        <v>7</v>
      </c>
      <c r="E6" s="30" t="s">
        <v>8</v>
      </c>
      <c r="F6" s="71" t="s">
        <v>125</v>
      </c>
      <c r="G6" s="31" t="s">
        <v>7</v>
      </c>
      <c r="H6" s="30" t="s">
        <v>8</v>
      </c>
      <c r="I6" s="71" t="s">
        <v>126</v>
      </c>
      <c r="J6" s="31" t="s">
        <v>7</v>
      </c>
      <c r="K6" s="30" t="s">
        <v>8</v>
      </c>
      <c r="L6" s="417"/>
    </row>
    <row r="7" spans="1:12" s="1" customFormat="1" ht="24.75" customHeight="1">
      <c r="A7" s="316" t="s">
        <v>82</v>
      </c>
      <c r="B7" s="33" t="s">
        <v>55</v>
      </c>
      <c r="C7" s="79" t="s">
        <v>127</v>
      </c>
      <c r="D7" s="79" t="s">
        <v>12</v>
      </c>
      <c r="E7" s="79" t="s">
        <v>13</v>
      </c>
      <c r="F7" s="79" t="s">
        <v>128</v>
      </c>
      <c r="G7" s="24" t="s">
        <v>12</v>
      </c>
      <c r="H7" s="79" t="s">
        <v>13</v>
      </c>
      <c r="I7" s="79" t="s">
        <v>129</v>
      </c>
      <c r="J7" s="24" t="s">
        <v>12</v>
      </c>
      <c r="K7" s="79" t="s">
        <v>13</v>
      </c>
      <c r="L7" s="418"/>
    </row>
    <row r="8" spans="1:12" s="1" customFormat="1" ht="27" customHeight="1">
      <c r="A8" s="324">
        <v>2017</v>
      </c>
      <c r="B8" s="157">
        <v>23284</v>
      </c>
      <c r="C8" s="215">
        <v>46066</v>
      </c>
      <c r="D8" s="215">
        <v>22843</v>
      </c>
      <c r="E8" s="215">
        <v>23223</v>
      </c>
      <c r="F8" s="215">
        <v>44218</v>
      </c>
      <c r="G8" s="215">
        <v>21662</v>
      </c>
      <c r="H8" s="215">
        <v>22556</v>
      </c>
      <c r="I8" s="215">
        <v>1848</v>
      </c>
      <c r="J8" s="215">
        <v>1181</v>
      </c>
      <c r="K8" s="215">
        <v>667</v>
      </c>
      <c r="L8" s="42">
        <v>10082</v>
      </c>
    </row>
    <row r="9" spans="1:12" s="1" customFormat="1" ht="27" customHeight="1">
      <c r="A9" s="324">
        <v>2018</v>
      </c>
      <c r="B9" s="157">
        <v>22975</v>
      </c>
      <c r="C9" s="215">
        <v>44852</v>
      </c>
      <c r="D9" s="215">
        <v>22255</v>
      </c>
      <c r="E9" s="215">
        <v>22597</v>
      </c>
      <c r="F9" s="215">
        <v>42795</v>
      </c>
      <c r="G9" s="215">
        <v>20992</v>
      </c>
      <c r="H9" s="215">
        <v>21803</v>
      </c>
      <c r="I9" s="215">
        <v>2057</v>
      </c>
      <c r="J9" s="215">
        <v>1263</v>
      </c>
      <c r="K9" s="215">
        <v>794</v>
      </c>
      <c r="L9" s="215">
        <v>10380</v>
      </c>
    </row>
    <row r="10" spans="1:12" s="1" customFormat="1" ht="27" customHeight="1">
      <c r="A10" s="326">
        <v>2019</v>
      </c>
      <c r="B10" s="215">
        <v>23160</v>
      </c>
      <c r="C10" s="215">
        <v>44072</v>
      </c>
      <c r="D10" s="215">
        <v>21904</v>
      </c>
      <c r="E10" s="215">
        <v>22168</v>
      </c>
      <c r="F10" s="215">
        <v>41910</v>
      </c>
      <c r="G10" s="215">
        <v>20557</v>
      </c>
      <c r="H10" s="215">
        <v>21353</v>
      </c>
      <c r="I10" s="215">
        <v>2162</v>
      </c>
      <c r="J10" s="215">
        <v>1347</v>
      </c>
      <c r="K10" s="215">
        <v>815</v>
      </c>
      <c r="L10" s="215">
        <v>10744</v>
      </c>
    </row>
    <row r="11" spans="1:12" s="1" customFormat="1" ht="27" customHeight="1">
      <c r="A11" s="25">
        <v>2020</v>
      </c>
      <c r="B11" s="216">
        <v>23847</v>
      </c>
      <c r="C11" s="216">
        <v>43617</v>
      </c>
      <c r="D11" s="216">
        <v>21621</v>
      </c>
      <c r="E11" s="216">
        <v>21996</v>
      </c>
      <c r="F11" s="216">
        <v>41523</v>
      </c>
      <c r="G11" s="216">
        <v>20282</v>
      </c>
      <c r="H11" s="216">
        <v>21241</v>
      </c>
      <c r="I11" s="216">
        <v>2094</v>
      </c>
      <c r="J11" s="216">
        <v>1339</v>
      </c>
      <c r="K11" s="216">
        <v>755</v>
      </c>
      <c r="L11" s="216">
        <v>11315</v>
      </c>
    </row>
    <row r="12" spans="1:12" s="1" customFormat="1" ht="27" customHeight="1">
      <c r="A12" s="280">
        <v>2021</v>
      </c>
      <c r="B12" s="281">
        <f>SUM(B14:B22)</f>
        <v>23925</v>
      </c>
      <c r="C12" s="282">
        <f>SUM(D12:E12)</f>
        <v>42609</v>
      </c>
      <c r="D12" s="282">
        <f>SUM(D14:D22)</f>
        <v>21120</v>
      </c>
      <c r="E12" s="282">
        <f>SUM(E14:E22)</f>
        <v>21489</v>
      </c>
      <c r="F12" s="282">
        <f>SUM(G12:H12)</f>
        <v>40524</v>
      </c>
      <c r="G12" s="282">
        <f t="shared" ref="G12:L12" si="0">SUM(G14:G22)</f>
        <v>19755</v>
      </c>
      <c r="H12" s="282">
        <f t="shared" si="0"/>
        <v>20769</v>
      </c>
      <c r="I12" s="282">
        <f t="shared" si="0"/>
        <v>2085</v>
      </c>
      <c r="J12" s="282">
        <f t="shared" si="0"/>
        <v>1365</v>
      </c>
      <c r="K12" s="282">
        <f t="shared" si="0"/>
        <v>720</v>
      </c>
      <c r="L12" s="282">
        <f t="shared" si="0"/>
        <v>11206</v>
      </c>
    </row>
    <row r="13" spans="1:12" s="1" customFormat="1" ht="12">
      <c r="A13" s="262"/>
      <c r="B13" s="283"/>
      <c r="C13" s="282"/>
      <c r="D13" s="282"/>
      <c r="E13" s="282"/>
      <c r="F13" s="282"/>
      <c r="G13" s="282"/>
      <c r="H13" s="282"/>
      <c r="I13" s="282"/>
      <c r="J13" s="284"/>
      <c r="K13" s="284"/>
      <c r="L13" s="282"/>
    </row>
    <row r="14" spans="1:12" s="1" customFormat="1" ht="32.25" customHeight="1">
      <c r="A14" s="274" t="s">
        <v>244</v>
      </c>
      <c r="B14" s="317">
        <v>2226</v>
      </c>
      <c r="C14" s="318">
        <f t="shared" ref="C14:C22" si="1">SUM(D14:E14)</f>
        <v>3380</v>
      </c>
      <c r="D14" s="318">
        <f t="shared" ref="D14:D22" si="2">SUM(G14,J14)</f>
        <v>1790</v>
      </c>
      <c r="E14" s="318">
        <f t="shared" ref="E14:E22" si="3">SUM(H14,K14)</f>
        <v>1590</v>
      </c>
      <c r="F14" s="323">
        <f t="shared" ref="F14:F22" si="4">SUM(G14:H14)</f>
        <v>2937</v>
      </c>
      <c r="G14" s="318">
        <v>1405</v>
      </c>
      <c r="H14" s="320">
        <v>1532</v>
      </c>
      <c r="I14" s="320">
        <f t="shared" ref="I14:I22" si="5">SUM(J14:K14)</f>
        <v>443</v>
      </c>
      <c r="J14" s="320">
        <v>385</v>
      </c>
      <c r="K14" s="320">
        <v>58</v>
      </c>
      <c r="L14" s="320">
        <v>463</v>
      </c>
    </row>
    <row r="15" spans="1:12" s="1" customFormat="1" ht="32.25" customHeight="1">
      <c r="A15" s="274" t="s">
        <v>245</v>
      </c>
      <c r="B15" s="317">
        <v>1729</v>
      </c>
      <c r="C15" s="318">
        <f t="shared" si="1"/>
        <v>2998</v>
      </c>
      <c r="D15" s="318">
        <f t="shared" si="2"/>
        <v>1613</v>
      </c>
      <c r="E15" s="318">
        <f t="shared" si="3"/>
        <v>1385</v>
      </c>
      <c r="F15" s="323">
        <f t="shared" si="4"/>
        <v>2675</v>
      </c>
      <c r="G15" s="318">
        <v>1361</v>
      </c>
      <c r="H15" s="318">
        <v>1314</v>
      </c>
      <c r="I15" s="320">
        <f t="shared" si="5"/>
        <v>323</v>
      </c>
      <c r="J15" s="320">
        <v>252</v>
      </c>
      <c r="K15" s="320">
        <v>71</v>
      </c>
      <c r="L15" s="320">
        <v>909</v>
      </c>
    </row>
    <row r="16" spans="1:12" s="1" customFormat="1" ht="32.25" customHeight="1">
      <c r="A16" s="274" t="s">
        <v>246</v>
      </c>
      <c r="B16" s="317">
        <v>3502</v>
      </c>
      <c r="C16" s="318">
        <f t="shared" si="1"/>
        <v>6351</v>
      </c>
      <c r="D16" s="318">
        <f t="shared" si="2"/>
        <v>2964</v>
      </c>
      <c r="E16" s="318">
        <f t="shared" si="3"/>
        <v>3387</v>
      </c>
      <c r="F16" s="323">
        <f t="shared" si="4"/>
        <v>6252</v>
      </c>
      <c r="G16" s="318">
        <v>2926</v>
      </c>
      <c r="H16" s="318">
        <v>3326</v>
      </c>
      <c r="I16" s="320">
        <f t="shared" si="5"/>
        <v>99</v>
      </c>
      <c r="J16" s="320">
        <v>38</v>
      </c>
      <c r="K16" s="320">
        <v>61</v>
      </c>
      <c r="L16" s="318">
        <v>1621</v>
      </c>
    </row>
    <row r="17" spans="1:12" s="1" customFormat="1" ht="32.25" customHeight="1">
      <c r="A17" s="274" t="s">
        <v>247</v>
      </c>
      <c r="B17" s="317">
        <v>5953</v>
      </c>
      <c r="C17" s="318">
        <f t="shared" si="1"/>
        <v>10760</v>
      </c>
      <c r="D17" s="318">
        <f t="shared" si="2"/>
        <v>5169</v>
      </c>
      <c r="E17" s="318">
        <f t="shared" si="3"/>
        <v>5591</v>
      </c>
      <c r="F17" s="323">
        <f t="shared" si="4"/>
        <v>10521</v>
      </c>
      <c r="G17" s="318">
        <v>5084</v>
      </c>
      <c r="H17" s="318">
        <v>5437</v>
      </c>
      <c r="I17" s="320">
        <f t="shared" si="5"/>
        <v>239</v>
      </c>
      <c r="J17" s="320">
        <v>85</v>
      </c>
      <c r="K17" s="320">
        <v>154</v>
      </c>
      <c r="L17" s="318">
        <v>2824</v>
      </c>
    </row>
    <row r="18" spans="1:12" s="1" customFormat="1" ht="32.25" customHeight="1">
      <c r="A18" s="274" t="s">
        <v>248</v>
      </c>
      <c r="B18" s="317">
        <v>2745</v>
      </c>
      <c r="C18" s="318">
        <f t="shared" si="1"/>
        <v>4711</v>
      </c>
      <c r="D18" s="318">
        <f t="shared" si="2"/>
        <v>2238</v>
      </c>
      <c r="E18" s="318">
        <f t="shared" si="3"/>
        <v>2473</v>
      </c>
      <c r="F18" s="323">
        <f t="shared" si="4"/>
        <v>4511</v>
      </c>
      <c r="G18" s="318">
        <v>2144</v>
      </c>
      <c r="H18" s="318">
        <v>2367</v>
      </c>
      <c r="I18" s="320">
        <f t="shared" si="5"/>
        <v>200</v>
      </c>
      <c r="J18" s="320">
        <v>94</v>
      </c>
      <c r="K18" s="320">
        <v>106</v>
      </c>
      <c r="L18" s="318">
        <v>1394</v>
      </c>
    </row>
    <row r="19" spans="1:12" s="1" customFormat="1" ht="32.25" customHeight="1">
      <c r="A19" s="274" t="s">
        <v>249</v>
      </c>
      <c r="B19" s="317">
        <v>593</v>
      </c>
      <c r="C19" s="318">
        <f t="shared" si="1"/>
        <v>1021</v>
      </c>
      <c r="D19" s="318">
        <f t="shared" si="2"/>
        <v>534</v>
      </c>
      <c r="E19" s="318">
        <f t="shared" si="3"/>
        <v>487</v>
      </c>
      <c r="F19" s="323">
        <f t="shared" si="4"/>
        <v>974</v>
      </c>
      <c r="G19" s="320">
        <v>496</v>
      </c>
      <c r="H19" s="320">
        <v>478</v>
      </c>
      <c r="I19" s="320">
        <f t="shared" si="5"/>
        <v>47</v>
      </c>
      <c r="J19" s="320">
        <v>38</v>
      </c>
      <c r="K19" s="320">
        <v>9</v>
      </c>
      <c r="L19" s="320">
        <v>330</v>
      </c>
    </row>
    <row r="20" spans="1:12" s="1" customFormat="1" ht="32.25" customHeight="1">
      <c r="A20" s="274" t="s">
        <v>250</v>
      </c>
      <c r="B20" s="322">
        <v>634</v>
      </c>
      <c r="C20" s="318">
        <f t="shared" si="1"/>
        <v>1156</v>
      </c>
      <c r="D20" s="318">
        <f t="shared" si="2"/>
        <v>761</v>
      </c>
      <c r="E20" s="318">
        <f t="shared" si="3"/>
        <v>395</v>
      </c>
      <c r="F20" s="323">
        <f t="shared" si="4"/>
        <v>915</v>
      </c>
      <c r="G20" s="320">
        <v>529</v>
      </c>
      <c r="H20" s="320">
        <v>386</v>
      </c>
      <c r="I20" s="320">
        <f t="shared" si="5"/>
        <v>241</v>
      </c>
      <c r="J20" s="320">
        <v>232</v>
      </c>
      <c r="K20" s="320">
        <v>9</v>
      </c>
      <c r="L20" s="320">
        <v>319</v>
      </c>
    </row>
    <row r="21" spans="1:12" s="1" customFormat="1" ht="32.25" customHeight="1">
      <c r="A21" s="274" t="s">
        <v>243</v>
      </c>
      <c r="B21" s="317">
        <v>2941</v>
      </c>
      <c r="C21" s="318">
        <f t="shared" si="1"/>
        <v>5047</v>
      </c>
      <c r="D21" s="318">
        <f t="shared" si="2"/>
        <v>2586</v>
      </c>
      <c r="E21" s="318">
        <f t="shared" si="3"/>
        <v>2461</v>
      </c>
      <c r="F21" s="323">
        <f t="shared" si="4"/>
        <v>4693</v>
      </c>
      <c r="G21" s="318">
        <v>2403</v>
      </c>
      <c r="H21" s="318">
        <v>2290</v>
      </c>
      <c r="I21" s="320">
        <f t="shared" si="5"/>
        <v>354</v>
      </c>
      <c r="J21" s="320">
        <v>183</v>
      </c>
      <c r="K21" s="320">
        <v>171</v>
      </c>
      <c r="L21" s="321">
        <v>1149</v>
      </c>
    </row>
    <row r="22" spans="1:12" s="1" customFormat="1" ht="32.25" customHeight="1" thickBot="1">
      <c r="A22" s="274" t="s">
        <v>242</v>
      </c>
      <c r="B22" s="317">
        <v>3602</v>
      </c>
      <c r="C22" s="318">
        <f t="shared" si="1"/>
        <v>7185</v>
      </c>
      <c r="D22" s="318">
        <f t="shared" si="2"/>
        <v>3465</v>
      </c>
      <c r="E22" s="318">
        <f t="shared" si="3"/>
        <v>3720</v>
      </c>
      <c r="F22" s="319">
        <f t="shared" si="4"/>
        <v>7046</v>
      </c>
      <c r="G22" s="318">
        <v>3407</v>
      </c>
      <c r="H22" s="318">
        <v>3639</v>
      </c>
      <c r="I22" s="320">
        <f t="shared" si="5"/>
        <v>139</v>
      </c>
      <c r="J22" s="320">
        <v>58</v>
      </c>
      <c r="K22" s="320">
        <v>81</v>
      </c>
      <c r="L22" s="318">
        <v>2197</v>
      </c>
    </row>
    <row r="23" spans="1:12" s="1" customFormat="1" ht="7.5" customHeight="1">
      <c r="A23" s="430"/>
      <c r="B23" s="430"/>
      <c r="C23" s="430"/>
      <c r="D23" s="430"/>
      <c r="E23" s="430"/>
      <c r="F23" s="430"/>
      <c r="G23" s="430"/>
      <c r="H23" s="430"/>
      <c r="I23" s="430"/>
      <c r="J23" s="430"/>
      <c r="K23" s="430"/>
      <c r="L23" s="430"/>
    </row>
    <row r="24" spans="1:12" s="1" customFormat="1" ht="13.5" customHeight="1">
      <c r="A24" s="427" t="s">
        <v>197</v>
      </c>
      <c r="B24" s="427"/>
      <c r="C24" s="43"/>
      <c r="D24" s="43"/>
      <c r="E24" s="43"/>
      <c r="F24" s="429" t="s">
        <v>199</v>
      </c>
      <c r="G24" s="429"/>
      <c r="H24" s="429"/>
      <c r="I24" s="429"/>
      <c r="J24" s="429"/>
      <c r="K24" s="429"/>
      <c r="L24" s="429"/>
    </row>
    <row r="25" spans="1:12" s="1" customFormat="1" ht="13.5" customHeight="1">
      <c r="A25" s="427" t="s">
        <v>234</v>
      </c>
      <c r="B25" s="427"/>
      <c r="C25" s="427"/>
      <c r="D25" s="427"/>
      <c r="E25" s="427"/>
      <c r="F25" s="428" t="s">
        <v>233</v>
      </c>
      <c r="G25" s="428"/>
      <c r="H25" s="428"/>
      <c r="I25" s="428"/>
      <c r="J25" s="428"/>
      <c r="K25" s="428"/>
      <c r="L25" s="428"/>
    </row>
    <row r="26" spans="1:12" s="1" customFormat="1" ht="13.5" customHeight="1">
      <c r="A26" s="427" t="s">
        <v>130</v>
      </c>
      <c r="B26" s="427"/>
      <c r="C26" s="427"/>
      <c r="D26" s="43"/>
      <c r="E26" s="43"/>
      <c r="F26" s="429" t="s">
        <v>131</v>
      </c>
      <c r="G26" s="429"/>
      <c r="H26" s="429"/>
      <c r="I26" s="429"/>
      <c r="J26" s="429"/>
      <c r="K26" s="429"/>
      <c r="L26" s="429"/>
    </row>
    <row r="27" spans="1:12" s="1" customFormat="1" ht="11.25">
      <c r="G27" s="223"/>
      <c r="H27" s="223"/>
      <c r="I27" s="223"/>
      <c r="J27" s="223"/>
      <c r="K27" s="223"/>
      <c r="L27" s="223"/>
    </row>
  </sheetData>
  <mergeCells count="18">
    <mergeCell ref="A25:E25"/>
    <mergeCell ref="F25:L25"/>
    <mergeCell ref="A26:C26"/>
    <mergeCell ref="F26:L26"/>
    <mergeCell ref="A23:F23"/>
    <mergeCell ref="G23:L23"/>
    <mergeCell ref="A24:B24"/>
    <mergeCell ref="F24:L24"/>
    <mergeCell ref="L5:L7"/>
    <mergeCell ref="A1:L1"/>
    <mergeCell ref="A2:L2"/>
    <mergeCell ref="A4:C4"/>
    <mergeCell ref="D4:G4"/>
    <mergeCell ref="H4:L4"/>
    <mergeCell ref="A5:A6"/>
    <mergeCell ref="C5:E5"/>
    <mergeCell ref="F5:H5"/>
    <mergeCell ref="I5:K5"/>
  </mergeCells>
  <phoneticPr fontId="3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7"/>
  <sheetViews>
    <sheetView tabSelected="1" zoomScale="115" zoomScaleNormal="115" workbookViewId="0">
      <selection activeCell="R9" sqref="R9:R25"/>
    </sheetView>
  </sheetViews>
  <sheetFormatPr defaultRowHeight="13.5"/>
  <cols>
    <col min="1" max="1" width="9.88671875" customWidth="1"/>
    <col min="2" max="5" width="8.109375" customWidth="1"/>
    <col min="6" max="6" width="8.33203125" customWidth="1"/>
    <col min="7" max="7" width="8.109375" customWidth="1"/>
    <col min="8" max="8" width="7.5546875" customWidth="1"/>
    <col min="9" max="9" width="7.44140625" customWidth="1"/>
    <col min="10" max="10" width="8.109375" customWidth="1"/>
    <col min="11" max="11" width="8.33203125" customWidth="1"/>
    <col min="12" max="12" width="8.109375" customWidth="1"/>
    <col min="13" max="13" width="8.33203125" customWidth="1"/>
    <col min="14" max="16" width="8.109375" customWidth="1"/>
    <col min="17" max="17" width="8.33203125" customWidth="1"/>
    <col min="18" max="18" width="8.109375" customWidth="1"/>
    <col min="19" max="19" width="13.44140625" bestFit="1" customWidth="1"/>
  </cols>
  <sheetData>
    <row r="1" spans="1:19" ht="18.75" customHeight="1">
      <c r="A1" s="442" t="s">
        <v>211</v>
      </c>
      <c r="B1" s="442"/>
      <c r="C1" s="442"/>
      <c r="D1" s="442"/>
      <c r="E1" s="442"/>
      <c r="F1" s="442"/>
      <c r="G1" s="442"/>
      <c r="H1" s="442"/>
      <c r="I1" s="442"/>
      <c r="J1" s="442" t="s">
        <v>195</v>
      </c>
      <c r="K1" s="442"/>
      <c r="L1" s="442"/>
      <c r="M1" s="442"/>
      <c r="N1" s="442"/>
      <c r="O1" s="442"/>
      <c r="P1" s="442"/>
      <c r="Q1" s="442"/>
      <c r="R1" s="442"/>
    </row>
    <row r="2" spans="1:19" ht="21" customHeight="1">
      <c r="A2" s="435" t="s">
        <v>180</v>
      </c>
      <c r="B2" s="435"/>
      <c r="C2" s="435"/>
      <c r="D2" s="435"/>
      <c r="E2" s="435"/>
      <c r="F2" s="435"/>
      <c r="G2" s="435"/>
      <c r="H2" s="435"/>
      <c r="I2" s="435"/>
      <c r="J2" s="443" t="s">
        <v>179</v>
      </c>
      <c r="K2" s="443"/>
      <c r="L2" s="443"/>
      <c r="M2" s="443"/>
      <c r="N2" s="443"/>
      <c r="O2" s="443"/>
      <c r="P2" s="443"/>
      <c r="Q2" s="443"/>
      <c r="R2" s="443"/>
    </row>
    <row r="3" spans="1:19" ht="5.25" customHeight="1">
      <c r="A3" s="134"/>
      <c r="B3" s="9"/>
      <c r="C3" s="9"/>
      <c r="D3" s="9"/>
      <c r="E3" s="9"/>
      <c r="F3" s="9"/>
      <c r="G3" s="9"/>
      <c r="H3" s="9"/>
      <c r="I3" s="134"/>
      <c r="J3" s="9"/>
      <c r="K3" s="9"/>
      <c r="L3" s="9"/>
      <c r="M3" s="9"/>
      <c r="N3" s="9"/>
      <c r="O3" s="9"/>
      <c r="P3" s="9"/>
      <c r="Q3" s="9"/>
      <c r="R3" s="9"/>
    </row>
    <row r="4" spans="1:19" ht="10.5" customHeight="1" thickBot="1">
      <c r="A4" s="135" t="s">
        <v>0</v>
      </c>
      <c r="B4" s="136"/>
      <c r="C4" s="44"/>
      <c r="D4" s="44"/>
      <c r="E4" s="44"/>
      <c r="F4" s="444"/>
      <c r="G4" s="444"/>
      <c r="H4" s="451" t="s">
        <v>56</v>
      </c>
      <c r="I4" s="451"/>
      <c r="J4" s="137" t="s">
        <v>0</v>
      </c>
      <c r="K4" s="138"/>
      <c r="L4" s="231"/>
      <c r="M4" s="231"/>
      <c r="O4" s="230"/>
      <c r="P4" s="230"/>
      <c r="Q4" s="444" t="s">
        <v>56</v>
      </c>
      <c r="R4" s="444"/>
    </row>
    <row r="5" spans="1:19" ht="12" customHeight="1">
      <c r="A5" s="139" t="s">
        <v>57</v>
      </c>
      <c r="B5" s="448">
        <v>2014</v>
      </c>
      <c r="C5" s="438"/>
      <c r="D5" s="437">
        <v>2015</v>
      </c>
      <c r="E5" s="447"/>
      <c r="F5" s="437">
        <v>2016</v>
      </c>
      <c r="G5" s="438"/>
      <c r="H5" s="449">
        <v>2017</v>
      </c>
      <c r="I5" s="450"/>
      <c r="J5" s="140" t="s">
        <v>57</v>
      </c>
      <c r="K5" s="437">
        <v>2018</v>
      </c>
      <c r="L5" s="439"/>
      <c r="M5" s="440">
        <v>2019</v>
      </c>
      <c r="N5" s="441"/>
      <c r="O5" s="431">
        <v>2020</v>
      </c>
      <c r="P5" s="432"/>
      <c r="Q5" s="433">
        <v>2021</v>
      </c>
      <c r="R5" s="434"/>
    </row>
    <row r="6" spans="1:19" ht="11.25" customHeight="1">
      <c r="A6" s="400" t="s">
        <v>58</v>
      </c>
      <c r="B6" s="141" t="s">
        <v>59</v>
      </c>
      <c r="C6" s="142" t="s">
        <v>60</v>
      </c>
      <c r="D6" s="141" t="s">
        <v>59</v>
      </c>
      <c r="E6" s="142" t="s">
        <v>60</v>
      </c>
      <c r="F6" s="141" t="s">
        <v>59</v>
      </c>
      <c r="G6" s="142" t="s">
        <v>60</v>
      </c>
      <c r="H6" s="141" t="s">
        <v>59</v>
      </c>
      <c r="I6" s="142" t="s">
        <v>60</v>
      </c>
      <c r="J6" s="218" t="s">
        <v>58</v>
      </c>
      <c r="K6" s="141" t="s">
        <v>59</v>
      </c>
      <c r="L6" s="142" t="s">
        <v>60</v>
      </c>
      <c r="M6" s="233" t="s">
        <v>59</v>
      </c>
      <c r="N6" s="234" t="s">
        <v>60</v>
      </c>
      <c r="O6" s="233" t="s">
        <v>59</v>
      </c>
      <c r="P6" s="234" t="s">
        <v>60</v>
      </c>
      <c r="Q6" s="233" t="s">
        <v>59</v>
      </c>
      <c r="R6" s="234" t="s">
        <v>60</v>
      </c>
    </row>
    <row r="7" spans="1:19" ht="11.25" customHeight="1">
      <c r="A7" s="401"/>
      <c r="B7" s="220" t="s">
        <v>20</v>
      </c>
      <c r="C7" s="132" t="s">
        <v>61</v>
      </c>
      <c r="D7" s="220" t="s">
        <v>20</v>
      </c>
      <c r="E7" s="132" t="s">
        <v>61</v>
      </c>
      <c r="F7" s="220" t="s">
        <v>20</v>
      </c>
      <c r="G7" s="132" t="s">
        <v>61</v>
      </c>
      <c r="H7" s="143" t="s">
        <v>20</v>
      </c>
      <c r="I7" s="132" t="s">
        <v>61</v>
      </c>
      <c r="J7" s="219"/>
      <c r="K7" s="143" t="s">
        <v>20</v>
      </c>
      <c r="L7" s="132" t="s">
        <v>61</v>
      </c>
      <c r="M7" s="235" t="s">
        <v>20</v>
      </c>
      <c r="N7" s="236" t="s">
        <v>61</v>
      </c>
      <c r="O7" s="235" t="s">
        <v>20</v>
      </c>
      <c r="P7" s="236" t="s">
        <v>61</v>
      </c>
      <c r="Q7" s="235" t="s">
        <v>20</v>
      </c>
      <c r="R7" s="236" t="s">
        <v>61</v>
      </c>
    </row>
    <row r="8" spans="1:19" ht="12" customHeight="1">
      <c r="A8" s="144" t="s">
        <v>62</v>
      </c>
      <c r="B8" s="146">
        <v>46737</v>
      </c>
      <c r="C8" s="145">
        <v>100</v>
      </c>
      <c r="D8" s="145">
        <v>45816</v>
      </c>
      <c r="E8" s="161">
        <v>99.999999999999986</v>
      </c>
      <c r="F8" s="146">
        <v>45208</v>
      </c>
      <c r="G8" s="145">
        <v>99.999999999999986</v>
      </c>
      <c r="H8" s="146">
        <v>44218</v>
      </c>
      <c r="I8" s="161">
        <v>100</v>
      </c>
      <c r="J8" s="144" t="s">
        <v>62</v>
      </c>
      <c r="K8" s="146">
        <v>42795</v>
      </c>
      <c r="L8" s="161">
        <v>100</v>
      </c>
      <c r="M8" s="237">
        <v>41910</v>
      </c>
      <c r="N8" s="238">
        <v>100</v>
      </c>
      <c r="O8" s="237">
        <v>41523</v>
      </c>
      <c r="P8" s="238">
        <v>100.00000000000001</v>
      </c>
      <c r="Q8" s="285">
        <f>SUM(Q9:Q25)</f>
        <v>40524</v>
      </c>
      <c r="R8" s="285">
        <v>100</v>
      </c>
      <c r="S8" s="541"/>
    </row>
    <row r="9" spans="1:19" ht="10.5" customHeight="1">
      <c r="A9" s="147" t="s">
        <v>63</v>
      </c>
      <c r="B9" s="150">
        <v>1214</v>
      </c>
      <c r="C9" s="149">
        <v>2.5975137471382417</v>
      </c>
      <c r="D9" s="148">
        <v>1118</v>
      </c>
      <c r="E9" s="149">
        <v>2.4401955648681684</v>
      </c>
      <c r="F9" s="150">
        <v>1036</v>
      </c>
      <c r="G9" s="149">
        <v>2.4401955648681684</v>
      </c>
      <c r="H9" s="150">
        <v>900</v>
      </c>
      <c r="I9" s="149">
        <v>2.0353702112261973</v>
      </c>
      <c r="J9" s="217" t="s">
        <v>63</v>
      </c>
      <c r="K9" s="163">
        <v>786</v>
      </c>
      <c r="L9" s="149">
        <v>1.8366631615842972</v>
      </c>
      <c r="M9" s="239">
        <v>641</v>
      </c>
      <c r="N9" s="240">
        <v>1.5294679074206632</v>
      </c>
      <c r="O9" s="239">
        <v>526</v>
      </c>
      <c r="P9" s="240">
        <v>1.3</v>
      </c>
      <c r="Q9" s="286">
        <f>SUM(Q28,Q47)</f>
        <v>423</v>
      </c>
      <c r="R9" s="542">
        <v>1.0438258809594314</v>
      </c>
      <c r="S9" s="541"/>
    </row>
    <row r="10" spans="1:19" ht="10.5" customHeight="1">
      <c r="A10" s="147" t="s">
        <v>64</v>
      </c>
      <c r="B10" s="150">
        <v>1077</v>
      </c>
      <c r="C10" s="149">
        <v>2.30438410681045</v>
      </c>
      <c r="D10" s="148">
        <v>1062</v>
      </c>
      <c r="E10" s="149">
        <v>2.3179675222629648</v>
      </c>
      <c r="F10" s="150">
        <v>1047</v>
      </c>
      <c r="G10" s="149">
        <v>2.3179675222629648</v>
      </c>
      <c r="H10" s="150">
        <v>978</v>
      </c>
      <c r="I10" s="149">
        <v>2.2117689628658015</v>
      </c>
      <c r="J10" s="217" t="s">
        <v>64</v>
      </c>
      <c r="K10" s="163">
        <v>913</v>
      </c>
      <c r="L10" s="149">
        <v>2.1334268021965181</v>
      </c>
      <c r="M10" s="239">
        <v>854</v>
      </c>
      <c r="N10" s="240">
        <v>2.0376998329754237</v>
      </c>
      <c r="O10" s="239">
        <v>794</v>
      </c>
      <c r="P10" s="240">
        <v>1.9</v>
      </c>
      <c r="Q10" s="286">
        <f t="shared" ref="Q10:R10" si="0">SUM(Q29,Q48)</f>
        <v>694</v>
      </c>
      <c r="R10" s="542">
        <v>1.7125653933471523</v>
      </c>
      <c r="S10" s="541"/>
    </row>
    <row r="11" spans="1:19" ht="10.5" customHeight="1">
      <c r="A11" s="147" t="s">
        <v>65</v>
      </c>
      <c r="B11" s="150">
        <v>1465</v>
      </c>
      <c r="C11" s="149">
        <v>3.1345614823373342</v>
      </c>
      <c r="D11" s="148">
        <v>1258</v>
      </c>
      <c r="E11" s="149">
        <v>2.7457656713811769</v>
      </c>
      <c r="F11" s="150">
        <v>1146</v>
      </c>
      <c r="G11" s="149">
        <v>2.7457656713811769</v>
      </c>
      <c r="H11" s="150">
        <v>1052</v>
      </c>
      <c r="I11" s="149">
        <v>2.3791216246777331</v>
      </c>
      <c r="J11" s="217" t="s">
        <v>65</v>
      </c>
      <c r="K11" s="164">
        <v>935</v>
      </c>
      <c r="L11" s="149">
        <v>2.1848346769482418</v>
      </c>
      <c r="M11" s="239">
        <v>904</v>
      </c>
      <c r="N11" s="240">
        <v>2.157003101884992</v>
      </c>
      <c r="O11" s="239">
        <v>861</v>
      </c>
      <c r="P11" s="240">
        <v>2.1</v>
      </c>
      <c r="Q11" s="286">
        <f t="shared" ref="Q11:R11" si="1">SUM(Q30,Q49)</f>
        <v>833</v>
      </c>
      <c r="R11" s="542">
        <v>2.055572006712072</v>
      </c>
      <c r="S11" s="541"/>
    </row>
    <row r="12" spans="1:19" ht="10.5" customHeight="1">
      <c r="A12" s="147" t="s">
        <v>66</v>
      </c>
      <c r="B12" s="150">
        <v>2122</v>
      </c>
      <c r="C12" s="149">
        <v>4.540299976464043</v>
      </c>
      <c r="D12" s="148">
        <v>2045</v>
      </c>
      <c r="E12" s="149">
        <v>4.4635061987078748</v>
      </c>
      <c r="F12" s="150">
        <v>1909</v>
      </c>
      <c r="G12" s="149">
        <v>4.4635061987078748</v>
      </c>
      <c r="H12" s="150">
        <v>1710</v>
      </c>
      <c r="I12" s="149">
        <v>3.8672034013297751</v>
      </c>
      <c r="J12" s="217" t="s">
        <v>66</v>
      </c>
      <c r="K12" s="163">
        <v>1525</v>
      </c>
      <c r="L12" s="149">
        <v>3.5635004089262763</v>
      </c>
      <c r="M12" s="239">
        <v>1357</v>
      </c>
      <c r="N12" s="240">
        <v>3.2378907182056791</v>
      </c>
      <c r="O12" s="239">
        <v>1166</v>
      </c>
      <c r="P12" s="240">
        <v>2.8</v>
      </c>
      <c r="Q12" s="286">
        <f t="shared" ref="Q12:R12" si="2">SUM(Q31,Q50)</f>
        <v>1039</v>
      </c>
      <c r="R12" s="542">
        <v>2.5639127430658375</v>
      </c>
      <c r="S12" s="541"/>
    </row>
    <row r="13" spans="1:19" ht="10.5" customHeight="1">
      <c r="A13" s="147" t="s">
        <v>67</v>
      </c>
      <c r="B13" s="150">
        <v>2806</v>
      </c>
      <c r="C13" s="149">
        <v>6.0038085456918502</v>
      </c>
      <c r="D13" s="148">
        <v>2817</v>
      </c>
      <c r="E13" s="149">
        <v>6.1485070717653221</v>
      </c>
      <c r="F13" s="150">
        <v>2804</v>
      </c>
      <c r="G13" s="149">
        <v>6.1485070717653221</v>
      </c>
      <c r="H13" s="150">
        <v>2647</v>
      </c>
      <c r="I13" s="149">
        <v>5.9862499434619387</v>
      </c>
      <c r="J13" s="217" t="s">
        <v>67</v>
      </c>
      <c r="K13" s="163">
        <v>2499</v>
      </c>
      <c r="L13" s="149">
        <v>5.8394672274798456</v>
      </c>
      <c r="M13" s="239">
        <v>2446</v>
      </c>
      <c r="N13" s="240">
        <v>5.8363159150560726</v>
      </c>
      <c r="O13" s="239">
        <v>2482</v>
      </c>
      <c r="P13" s="240">
        <v>6</v>
      </c>
      <c r="Q13" s="286">
        <f t="shared" ref="Q13:R13" si="3">SUM(Q32,Q51)</f>
        <v>2455</v>
      </c>
      <c r="R13" s="542">
        <v>6.058138387128615</v>
      </c>
      <c r="S13" s="541"/>
    </row>
    <row r="14" spans="1:19" ht="10.5" customHeight="1">
      <c r="A14" s="147" t="s">
        <v>68</v>
      </c>
      <c r="B14" s="150">
        <v>2857</v>
      </c>
      <c r="C14" s="149">
        <v>6.1129297986605904</v>
      </c>
      <c r="D14" s="148">
        <v>2819</v>
      </c>
      <c r="E14" s="149">
        <v>6.152872359001222</v>
      </c>
      <c r="F14" s="150">
        <v>2883</v>
      </c>
      <c r="G14" s="149">
        <v>6.152872359001222</v>
      </c>
      <c r="H14" s="150">
        <v>3001</v>
      </c>
      <c r="I14" s="149">
        <v>6.7868288932109095</v>
      </c>
      <c r="J14" s="217" t="s">
        <v>68</v>
      </c>
      <c r="K14" s="163">
        <v>2978</v>
      </c>
      <c r="L14" s="149">
        <v>6.95875686411964</v>
      </c>
      <c r="M14" s="239">
        <v>3022</v>
      </c>
      <c r="N14" s="240">
        <v>7.2106895728942977</v>
      </c>
      <c r="O14" s="239">
        <v>3197</v>
      </c>
      <c r="P14" s="240">
        <v>7.7</v>
      </c>
      <c r="Q14" s="286">
        <f t="shared" ref="Q14:R14" si="4">SUM(Q33,Q52)</f>
        <v>3384</v>
      </c>
      <c r="R14" s="542">
        <v>8.3506070476754513</v>
      </c>
      <c r="S14" s="541"/>
    </row>
    <row r="15" spans="1:19" ht="10.5" customHeight="1">
      <c r="A15" s="147" t="s">
        <v>69</v>
      </c>
      <c r="B15" s="150">
        <v>3322</v>
      </c>
      <c r="C15" s="149">
        <v>7.1078588698461607</v>
      </c>
      <c r="D15" s="148">
        <v>2988</v>
      </c>
      <c r="E15" s="149">
        <v>6.5217391304347823</v>
      </c>
      <c r="F15" s="150">
        <v>2748</v>
      </c>
      <c r="G15" s="149">
        <v>6.5217391304347823</v>
      </c>
      <c r="H15" s="150">
        <v>2493</v>
      </c>
      <c r="I15" s="149">
        <v>5.6379754850965673</v>
      </c>
      <c r="J15" s="217" t="s">
        <v>69</v>
      </c>
      <c r="K15" s="163">
        <v>2303</v>
      </c>
      <c r="L15" s="149">
        <v>5.3814697978735833</v>
      </c>
      <c r="M15" s="239">
        <v>2235</v>
      </c>
      <c r="N15" s="240">
        <v>5.332856120257695</v>
      </c>
      <c r="O15" s="239">
        <v>2201</v>
      </c>
      <c r="P15" s="240">
        <v>5.3</v>
      </c>
      <c r="Q15" s="286">
        <f t="shared" ref="Q15:R15" si="5">SUM(Q34,Q53)</f>
        <v>2444</v>
      </c>
      <c r="R15" s="542">
        <v>6.0309939788767153</v>
      </c>
      <c r="S15" s="541"/>
    </row>
    <row r="16" spans="1:19" ht="10.5" customHeight="1">
      <c r="A16" s="147" t="s">
        <v>70</v>
      </c>
      <c r="B16" s="150">
        <v>2972</v>
      </c>
      <c r="C16" s="149">
        <v>6.3589875259430428</v>
      </c>
      <c r="D16" s="148">
        <v>2815</v>
      </c>
      <c r="E16" s="149">
        <v>6.1441417845294222</v>
      </c>
      <c r="F16" s="150">
        <v>2799</v>
      </c>
      <c r="G16" s="149">
        <v>6.1441417845294222</v>
      </c>
      <c r="H16" s="150">
        <v>2758</v>
      </c>
      <c r="I16" s="149">
        <v>6.2372789361798358</v>
      </c>
      <c r="J16" s="217" t="s">
        <v>70</v>
      </c>
      <c r="K16" s="163">
        <v>2592</v>
      </c>
      <c r="L16" s="149">
        <v>6.0567823343848577</v>
      </c>
      <c r="M16" s="239">
        <v>2382</v>
      </c>
      <c r="N16" s="240">
        <v>5.6836077308518256</v>
      </c>
      <c r="O16" s="239">
        <v>2270</v>
      </c>
      <c r="P16" s="240">
        <v>5.5</v>
      </c>
      <c r="Q16" s="286">
        <f t="shared" ref="Q16:R16" si="6">SUM(Q35,Q54)</f>
        <v>2033</v>
      </c>
      <c r="R16" s="542">
        <v>5.0167801796466289</v>
      </c>
      <c r="S16" s="541"/>
    </row>
    <row r="17" spans="1:19" ht="10.5" customHeight="1">
      <c r="A17" s="147" t="s">
        <v>71</v>
      </c>
      <c r="B17" s="150">
        <v>3618</v>
      </c>
      <c r="C17" s="149">
        <v>7.7411900635470818</v>
      </c>
      <c r="D17" s="148">
        <v>3429</v>
      </c>
      <c r="E17" s="149">
        <v>7.4842849659507591</v>
      </c>
      <c r="F17" s="150">
        <v>3155</v>
      </c>
      <c r="G17" s="149">
        <v>7.4842849659507591</v>
      </c>
      <c r="H17" s="150">
        <v>2926</v>
      </c>
      <c r="I17" s="149">
        <v>6.6172147089420594</v>
      </c>
      <c r="J17" s="217" t="s">
        <v>71</v>
      </c>
      <c r="K17" s="163">
        <v>2576</v>
      </c>
      <c r="L17" s="149">
        <v>6.0193947891108772</v>
      </c>
      <c r="M17" s="239">
        <v>2433</v>
      </c>
      <c r="N17" s="240">
        <v>5.8052970651395848</v>
      </c>
      <c r="O17" s="239">
        <v>2327</v>
      </c>
      <c r="P17" s="240">
        <v>5.6</v>
      </c>
      <c r="Q17" s="286">
        <f t="shared" ref="Q17:R17" si="7">SUM(Q36,Q55)</f>
        <v>2312</v>
      </c>
      <c r="R17" s="542">
        <v>5.7052610798539138</v>
      </c>
      <c r="S17" s="541"/>
    </row>
    <row r="18" spans="1:19" ht="10.5" customHeight="1">
      <c r="A18" s="147" t="s">
        <v>72</v>
      </c>
      <c r="B18" s="150">
        <v>3693</v>
      </c>
      <c r="C18" s="149">
        <v>7.9016624943834639</v>
      </c>
      <c r="D18" s="148">
        <v>3643</v>
      </c>
      <c r="E18" s="149">
        <v>7.951370700192073</v>
      </c>
      <c r="F18" s="150">
        <v>3691</v>
      </c>
      <c r="G18" s="149">
        <v>7.951370700192073</v>
      </c>
      <c r="H18" s="150">
        <v>3661</v>
      </c>
      <c r="I18" s="149">
        <v>8.279433714776788</v>
      </c>
      <c r="J18" s="217" t="s">
        <v>72</v>
      </c>
      <c r="K18" s="163">
        <v>3474</v>
      </c>
      <c r="L18" s="149">
        <v>8.1177707676130382</v>
      </c>
      <c r="M18" s="239">
        <v>3231</v>
      </c>
      <c r="N18" s="240">
        <v>7.7093772369362918</v>
      </c>
      <c r="O18" s="239">
        <v>3067</v>
      </c>
      <c r="P18" s="240">
        <v>7.4</v>
      </c>
      <c r="Q18" s="286">
        <f t="shared" ref="Q18:R18" si="8">SUM(Q37,Q56)</f>
        <v>2806</v>
      </c>
      <c r="R18" s="542">
        <v>6.9242917777119732</v>
      </c>
      <c r="S18" s="541"/>
    </row>
    <row r="19" spans="1:19" ht="10.5" customHeight="1">
      <c r="A19" s="147" t="s">
        <v>73</v>
      </c>
      <c r="B19" s="150">
        <v>4097</v>
      </c>
      <c r="C19" s="149">
        <v>8.7660739884887775</v>
      </c>
      <c r="D19" s="148">
        <v>3868</v>
      </c>
      <c r="E19" s="149">
        <v>8.442465514230836</v>
      </c>
      <c r="F19" s="150">
        <v>3695</v>
      </c>
      <c r="G19" s="149">
        <v>8.442465514230836</v>
      </c>
      <c r="H19" s="150">
        <v>3438</v>
      </c>
      <c r="I19" s="149">
        <v>7.7751142068840746</v>
      </c>
      <c r="J19" s="217" t="s">
        <v>73</v>
      </c>
      <c r="K19" s="163">
        <v>3411</v>
      </c>
      <c r="L19" s="149">
        <v>7.9705573080967405</v>
      </c>
      <c r="M19" s="239">
        <v>3461</v>
      </c>
      <c r="N19" s="240">
        <v>8.2581722739203052</v>
      </c>
      <c r="O19" s="239">
        <v>3441</v>
      </c>
      <c r="P19" s="240">
        <v>8.3000000000000007</v>
      </c>
      <c r="Q19" s="286">
        <f t="shared" ref="Q19:R19" si="9">SUM(Q38,Q57)</f>
        <v>3376</v>
      </c>
      <c r="R19" s="542">
        <v>8.3308656598558883</v>
      </c>
      <c r="S19" s="541"/>
    </row>
    <row r="20" spans="1:19" ht="10.5" customHeight="1">
      <c r="A20" s="147" t="s">
        <v>74</v>
      </c>
      <c r="B20" s="150">
        <v>4645</v>
      </c>
      <c r="C20" s="149">
        <v>9.9385925497999441</v>
      </c>
      <c r="D20" s="148">
        <v>4545</v>
      </c>
      <c r="E20" s="149">
        <v>9.9201152435830267</v>
      </c>
      <c r="F20" s="150">
        <v>4510</v>
      </c>
      <c r="G20" s="149">
        <v>9.9201152435830267</v>
      </c>
      <c r="H20" s="150">
        <v>4345</v>
      </c>
      <c r="I20" s="149">
        <v>9.8263150753086972</v>
      </c>
      <c r="J20" s="217" t="s">
        <v>74</v>
      </c>
      <c r="K20" s="163">
        <v>4134</v>
      </c>
      <c r="L20" s="149">
        <v>9.6600070101647404</v>
      </c>
      <c r="M20" s="239">
        <v>3852</v>
      </c>
      <c r="N20" s="240">
        <v>9.1911238367931283</v>
      </c>
      <c r="O20" s="239">
        <v>3633</v>
      </c>
      <c r="P20" s="240">
        <v>8.6999999999999993</v>
      </c>
      <c r="Q20" s="286">
        <f t="shared" ref="Q20:R20" si="10">SUM(Q39,Q58)</f>
        <v>3346</v>
      </c>
      <c r="R20" s="542">
        <v>8.2568354555325243</v>
      </c>
      <c r="S20" s="541"/>
    </row>
    <row r="21" spans="1:19" ht="10.5" customHeight="1">
      <c r="A21" s="147" t="s">
        <v>75</v>
      </c>
      <c r="B21" s="150">
        <v>3695</v>
      </c>
      <c r="C21" s="149">
        <v>7.9059417592057688</v>
      </c>
      <c r="D21" s="148">
        <v>3939</v>
      </c>
      <c r="E21" s="149">
        <v>8.5974332111052902</v>
      </c>
      <c r="F21" s="150">
        <v>4085</v>
      </c>
      <c r="G21" s="149">
        <v>8.5974332111052902</v>
      </c>
      <c r="H21" s="150">
        <v>4227</v>
      </c>
      <c r="I21" s="149">
        <v>9.5594554253923736</v>
      </c>
      <c r="J21" s="217" t="s">
        <v>75</v>
      </c>
      <c r="K21" s="163">
        <v>4289</v>
      </c>
      <c r="L21" s="149">
        <v>10.022198855006426</v>
      </c>
      <c r="M21" s="239">
        <v>4348</v>
      </c>
      <c r="N21" s="240">
        <v>10.374612264376044</v>
      </c>
      <c r="O21" s="239">
        <v>4243</v>
      </c>
      <c r="P21" s="240">
        <v>10.199999999999999</v>
      </c>
      <c r="Q21" s="286">
        <f t="shared" ref="Q21:R21" si="11">SUM(Q40,Q59)</f>
        <v>4173</v>
      </c>
      <c r="R21" s="542">
        <v>10.297601421379923</v>
      </c>
      <c r="S21" s="541"/>
    </row>
    <row r="22" spans="1:19" ht="10.5" customHeight="1">
      <c r="A22" s="147" t="s">
        <v>76</v>
      </c>
      <c r="B22" s="150">
        <v>3041</v>
      </c>
      <c r="C22" s="149">
        <v>6.5066221623125138</v>
      </c>
      <c r="D22" s="148">
        <v>3205</v>
      </c>
      <c r="E22" s="149">
        <v>6.9953727955299456</v>
      </c>
      <c r="F22" s="150">
        <v>3177</v>
      </c>
      <c r="G22" s="149">
        <v>6.9953727955299456</v>
      </c>
      <c r="H22" s="150">
        <v>3292</v>
      </c>
      <c r="I22" s="149">
        <v>7.4449319281740465</v>
      </c>
      <c r="J22" s="217" t="s">
        <v>76</v>
      </c>
      <c r="K22" s="163">
        <v>3293</v>
      </c>
      <c r="L22" s="149">
        <v>7.694824161701133</v>
      </c>
      <c r="M22" s="239">
        <v>3379</v>
      </c>
      <c r="N22" s="240">
        <v>8.0625149129086147</v>
      </c>
      <c r="O22" s="239">
        <v>3648</v>
      </c>
      <c r="P22" s="240">
        <v>8.8000000000000007</v>
      </c>
      <c r="Q22" s="286">
        <f t="shared" ref="Q22:R22" si="12">SUM(Q41,Q60)</f>
        <v>3745</v>
      </c>
      <c r="R22" s="542">
        <v>9.2414371730332636</v>
      </c>
      <c r="S22" s="541"/>
    </row>
    <row r="23" spans="1:19" ht="10.5" customHeight="1">
      <c r="A23" s="147" t="s">
        <v>77</v>
      </c>
      <c r="B23" s="150">
        <v>2675</v>
      </c>
      <c r="C23" s="149">
        <v>5.7235166998309692</v>
      </c>
      <c r="D23" s="148">
        <v>2635</v>
      </c>
      <c r="E23" s="149">
        <v>5.7512659332984111</v>
      </c>
      <c r="F23" s="150">
        <v>2629</v>
      </c>
      <c r="G23" s="149">
        <v>5.7512659332984111</v>
      </c>
      <c r="H23" s="150">
        <v>2569</v>
      </c>
      <c r="I23" s="149">
        <v>5.809851191822335</v>
      </c>
      <c r="J23" s="217" t="s">
        <v>77</v>
      </c>
      <c r="K23" s="163">
        <v>2625</v>
      </c>
      <c r="L23" s="149">
        <v>6.1338941465124437</v>
      </c>
      <c r="M23" s="239">
        <v>2704</v>
      </c>
      <c r="N23" s="240">
        <v>6.4519207826294442</v>
      </c>
      <c r="O23" s="239">
        <v>2846</v>
      </c>
      <c r="P23" s="240">
        <v>6.8</v>
      </c>
      <c r="Q23" s="286">
        <f t="shared" ref="Q23:R23" si="13">SUM(Q42,Q61)</f>
        <v>2789</v>
      </c>
      <c r="R23" s="542">
        <v>6.8823413285954</v>
      </c>
      <c r="S23" s="541"/>
    </row>
    <row r="24" spans="1:19" ht="10.5" customHeight="1">
      <c r="A24" s="147" t="s">
        <v>78</v>
      </c>
      <c r="B24" s="150">
        <v>1780</v>
      </c>
      <c r="C24" s="149">
        <v>3.8085456918501404</v>
      </c>
      <c r="D24" s="148">
        <v>1870</v>
      </c>
      <c r="E24" s="149">
        <v>4.0815435655666139</v>
      </c>
      <c r="F24" s="150">
        <v>2014</v>
      </c>
      <c r="G24" s="149">
        <v>4.0815435655666139</v>
      </c>
      <c r="H24" s="150">
        <v>2196</v>
      </c>
      <c r="I24" s="149">
        <v>4.9663033153919223</v>
      </c>
      <c r="J24" s="217" t="s">
        <v>78</v>
      </c>
      <c r="K24" s="163">
        <v>2246</v>
      </c>
      <c r="L24" s="149">
        <v>5.248276667835027</v>
      </c>
      <c r="M24" s="239">
        <v>2263</v>
      </c>
      <c r="N24" s="240">
        <v>5.3996659508470533</v>
      </c>
      <c r="O24" s="239">
        <v>2264</v>
      </c>
      <c r="P24" s="240">
        <v>5.4</v>
      </c>
      <c r="Q24" s="286">
        <f t="shared" ref="Q24:R24" si="14">SUM(Q43,Q62)</f>
        <v>2173</v>
      </c>
      <c r="R24" s="542">
        <v>5.3622544664889942</v>
      </c>
      <c r="S24" s="541"/>
    </row>
    <row r="25" spans="1:19" ht="12.75" customHeight="1">
      <c r="A25" s="147" t="s">
        <v>79</v>
      </c>
      <c r="B25" s="150">
        <v>1658</v>
      </c>
      <c r="C25" s="149">
        <v>3.5475105376896252</v>
      </c>
      <c r="D25" s="148">
        <v>1760</v>
      </c>
      <c r="E25" s="149">
        <v>3.8414527675921075</v>
      </c>
      <c r="F25" s="150">
        <v>1880</v>
      </c>
      <c r="G25" s="149">
        <v>3.8414527675921075</v>
      </c>
      <c r="H25" s="150">
        <v>2025</v>
      </c>
      <c r="I25" s="149">
        <v>4.5795829752589441</v>
      </c>
      <c r="J25" s="217" t="s">
        <v>79</v>
      </c>
      <c r="K25" s="164">
        <v>2216</v>
      </c>
      <c r="L25" s="149">
        <v>5.1781750204463135</v>
      </c>
      <c r="M25" s="239">
        <v>2398</v>
      </c>
      <c r="N25" s="240">
        <v>5.7217847769028873</v>
      </c>
      <c r="O25" s="239">
        <v>2557</v>
      </c>
      <c r="P25" s="240">
        <v>6.2</v>
      </c>
      <c r="Q25" s="286">
        <f t="shared" ref="Q25:R25" si="15">SUM(Q44,Q63)</f>
        <v>2499</v>
      </c>
      <c r="R25" s="542">
        <v>6.1667160201362154</v>
      </c>
      <c r="S25" s="541"/>
    </row>
    <row r="26" spans="1:19" ht="5.25" customHeight="1">
      <c r="A26" s="151"/>
      <c r="B26" s="221"/>
      <c r="C26" s="221"/>
      <c r="D26" s="162"/>
      <c r="E26" s="221"/>
      <c r="F26" s="133"/>
      <c r="G26" s="221"/>
      <c r="H26" s="162"/>
      <c r="I26" s="133"/>
      <c r="J26" s="151"/>
      <c r="K26" s="162"/>
      <c r="L26" s="225"/>
      <c r="M26" s="241"/>
      <c r="N26" s="242"/>
      <c r="O26" s="241"/>
      <c r="P26" s="242"/>
      <c r="Q26" s="288"/>
      <c r="R26" s="289"/>
    </row>
    <row r="27" spans="1:19" ht="11.25" customHeight="1">
      <c r="A27" s="118" t="s">
        <v>80</v>
      </c>
      <c r="B27" s="146">
        <v>23013</v>
      </c>
      <c r="C27" s="145">
        <v>99.999999999999986</v>
      </c>
      <c r="D27" s="145">
        <v>22502</v>
      </c>
      <c r="E27" s="161">
        <v>99.999999999999986</v>
      </c>
      <c r="F27" s="146">
        <v>22174</v>
      </c>
      <c r="G27" s="145">
        <v>99.999999999999986</v>
      </c>
      <c r="H27" s="146">
        <v>21662</v>
      </c>
      <c r="I27" s="161">
        <v>100</v>
      </c>
      <c r="J27" s="221" t="s">
        <v>80</v>
      </c>
      <c r="K27" s="146">
        <v>20992</v>
      </c>
      <c r="L27" s="161">
        <v>100</v>
      </c>
      <c r="M27" s="237">
        <v>20557</v>
      </c>
      <c r="N27" s="238">
        <v>100</v>
      </c>
      <c r="O27" s="237">
        <v>20282</v>
      </c>
      <c r="P27" s="238">
        <v>100.00000000000001</v>
      </c>
      <c r="Q27" s="285">
        <f>SUM(Q28:Q44)</f>
        <v>19755</v>
      </c>
      <c r="R27" s="290">
        <f>SUM(R28:R44)</f>
        <v>99.999999999999986</v>
      </c>
      <c r="S27" s="45"/>
    </row>
    <row r="28" spans="1:19" ht="10.5" customHeight="1">
      <c r="A28" s="147" t="s">
        <v>63</v>
      </c>
      <c r="B28" s="150">
        <v>638</v>
      </c>
      <c r="C28" s="149">
        <v>2.7723460652674574</v>
      </c>
      <c r="D28" s="221">
        <v>606</v>
      </c>
      <c r="E28" s="149">
        <v>2.6930939472046931</v>
      </c>
      <c r="F28" s="150">
        <v>543</v>
      </c>
      <c r="G28" s="149">
        <v>2.6930939472046931</v>
      </c>
      <c r="H28" s="150">
        <v>477</v>
      </c>
      <c r="I28" s="149">
        <v>2.2020127412057984</v>
      </c>
      <c r="J28" s="217" t="s">
        <v>63</v>
      </c>
      <c r="K28" s="150">
        <v>429</v>
      </c>
      <c r="L28" s="149">
        <v>2</v>
      </c>
      <c r="M28" s="243">
        <v>354</v>
      </c>
      <c r="N28" s="240">
        <v>1.7</v>
      </c>
      <c r="O28" s="243">
        <v>282</v>
      </c>
      <c r="P28" s="240">
        <v>1.4</v>
      </c>
      <c r="Q28" s="291">
        <v>232</v>
      </c>
      <c r="R28" s="287">
        <v>1.2</v>
      </c>
    </row>
    <row r="29" spans="1:19" ht="10.5" customHeight="1">
      <c r="A29" s="147" t="s">
        <v>64</v>
      </c>
      <c r="B29" s="150">
        <v>543</v>
      </c>
      <c r="C29" s="149">
        <v>2.3595359144831183</v>
      </c>
      <c r="D29" s="221">
        <v>518</v>
      </c>
      <c r="E29" s="149">
        <v>2.3020175984356945</v>
      </c>
      <c r="F29" s="150">
        <v>523</v>
      </c>
      <c r="G29" s="149">
        <v>2.3020175984356945</v>
      </c>
      <c r="H29" s="150">
        <v>499</v>
      </c>
      <c r="I29" s="149">
        <v>2.3035730772781831</v>
      </c>
      <c r="J29" s="217" t="s">
        <v>64</v>
      </c>
      <c r="K29" s="150">
        <v>458</v>
      </c>
      <c r="L29" s="149">
        <v>2.2000000000000002</v>
      </c>
      <c r="M29" s="243">
        <v>431</v>
      </c>
      <c r="N29" s="240">
        <v>2.1</v>
      </c>
      <c r="O29" s="243">
        <v>407</v>
      </c>
      <c r="P29" s="240">
        <v>2</v>
      </c>
      <c r="Q29" s="291">
        <v>358</v>
      </c>
      <c r="R29" s="287">
        <v>1.8</v>
      </c>
    </row>
    <row r="30" spans="1:19" ht="10.5" customHeight="1">
      <c r="A30" s="147" t="s">
        <v>65</v>
      </c>
      <c r="B30" s="150">
        <v>757</v>
      </c>
      <c r="C30" s="149">
        <v>3.2894450962499455</v>
      </c>
      <c r="D30" s="148">
        <v>651</v>
      </c>
      <c r="E30" s="149">
        <v>2.8930761710070216</v>
      </c>
      <c r="F30" s="150">
        <v>562</v>
      </c>
      <c r="G30" s="149">
        <v>2.8930761710070216</v>
      </c>
      <c r="H30" s="150">
        <v>489</v>
      </c>
      <c r="I30" s="149">
        <v>2.2574092881543715</v>
      </c>
      <c r="J30" s="217" t="s">
        <v>65</v>
      </c>
      <c r="K30" s="150">
        <v>446</v>
      </c>
      <c r="L30" s="149">
        <v>2.1</v>
      </c>
      <c r="M30" s="243">
        <v>447</v>
      </c>
      <c r="N30" s="240">
        <v>2.2000000000000002</v>
      </c>
      <c r="O30" s="243">
        <v>435</v>
      </c>
      <c r="P30" s="240">
        <v>2.2000000000000002</v>
      </c>
      <c r="Q30" s="291">
        <v>415</v>
      </c>
      <c r="R30" s="287">
        <v>2.1</v>
      </c>
    </row>
    <row r="31" spans="1:19" ht="10.5" customHeight="1">
      <c r="A31" s="147" t="s">
        <v>66</v>
      </c>
      <c r="B31" s="150">
        <v>1102</v>
      </c>
      <c r="C31" s="149">
        <v>4.7885977490983356</v>
      </c>
      <c r="D31" s="148">
        <v>1042</v>
      </c>
      <c r="E31" s="149">
        <v>4.6306994933783665</v>
      </c>
      <c r="F31" s="150">
        <v>997</v>
      </c>
      <c r="G31" s="149">
        <v>4.6306994933783665</v>
      </c>
      <c r="H31" s="150">
        <v>891</v>
      </c>
      <c r="I31" s="149">
        <v>4.1131936109315852</v>
      </c>
      <c r="J31" s="217" t="s">
        <v>66</v>
      </c>
      <c r="K31" s="150">
        <v>789</v>
      </c>
      <c r="L31" s="149">
        <v>3.8</v>
      </c>
      <c r="M31" s="243">
        <v>688</v>
      </c>
      <c r="N31" s="240">
        <v>3.4</v>
      </c>
      <c r="O31" s="243">
        <v>597</v>
      </c>
      <c r="P31" s="240">
        <v>2.9</v>
      </c>
      <c r="Q31" s="291">
        <v>522</v>
      </c>
      <c r="R31" s="287">
        <v>2.6</v>
      </c>
    </row>
    <row r="32" spans="1:19" ht="10.5" customHeight="1">
      <c r="A32" s="147" t="s">
        <v>67</v>
      </c>
      <c r="B32" s="150">
        <v>1475</v>
      </c>
      <c r="C32" s="149">
        <v>6.4094207621778994</v>
      </c>
      <c r="D32" s="148">
        <v>1459</v>
      </c>
      <c r="E32" s="149">
        <v>6.4838681006132788</v>
      </c>
      <c r="F32" s="150">
        <v>1432</v>
      </c>
      <c r="G32" s="149">
        <v>6.4838681006132788</v>
      </c>
      <c r="H32" s="150">
        <v>1334</v>
      </c>
      <c r="I32" s="149">
        <v>6.1582494691164253</v>
      </c>
      <c r="J32" s="217" t="s">
        <v>67</v>
      </c>
      <c r="K32" s="150">
        <v>1256</v>
      </c>
      <c r="L32" s="149">
        <v>6</v>
      </c>
      <c r="M32" s="243">
        <v>1212</v>
      </c>
      <c r="N32" s="240">
        <v>5.9</v>
      </c>
      <c r="O32" s="243">
        <v>1158</v>
      </c>
      <c r="P32" s="240">
        <v>5.7</v>
      </c>
      <c r="Q32" s="291">
        <v>1128</v>
      </c>
      <c r="R32" s="287">
        <v>5.7</v>
      </c>
    </row>
    <row r="33" spans="1:18" ht="10.5" customHeight="1">
      <c r="A33" s="147" t="s">
        <v>174</v>
      </c>
      <c r="B33" s="150">
        <v>1496</v>
      </c>
      <c r="C33" s="149">
        <v>6.5006735323512794</v>
      </c>
      <c r="D33" s="148">
        <v>1448</v>
      </c>
      <c r="E33" s="149">
        <v>6.4349835570171541</v>
      </c>
      <c r="F33" s="150">
        <v>1520</v>
      </c>
      <c r="G33" s="149">
        <v>6.4349835570171541</v>
      </c>
      <c r="H33" s="150">
        <v>1570</v>
      </c>
      <c r="I33" s="149">
        <v>7.2477148924383714</v>
      </c>
      <c r="J33" s="217" t="s">
        <v>68</v>
      </c>
      <c r="K33" s="150">
        <v>1546</v>
      </c>
      <c r="L33" s="149">
        <v>7.4</v>
      </c>
      <c r="M33" s="243">
        <v>1566</v>
      </c>
      <c r="N33" s="240">
        <v>7.6</v>
      </c>
      <c r="O33" s="243">
        <v>1648</v>
      </c>
      <c r="P33" s="240">
        <v>8.1</v>
      </c>
      <c r="Q33" s="291">
        <v>1708</v>
      </c>
      <c r="R33" s="287">
        <v>8.6999999999999993</v>
      </c>
    </row>
    <row r="34" spans="1:18" ht="10.5" customHeight="1">
      <c r="A34" s="147" t="s">
        <v>69</v>
      </c>
      <c r="B34" s="150">
        <v>1799</v>
      </c>
      <c r="C34" s="149">
        <v>7.8173206448529093</v>
      </c>
      <c r="D34" s="148">
        <v>1625</v>
      </c>
      <c r="E34" s="149">
        <v>7.2215803039729796</v>
      </c>
      <c r="F34" s="150">
        <v>1480</v>
      </c>
      <c r="G34" s="149">
        <v>7.2215803039729796</v>
      </c>
      <c r="H34" s="150">
        <v>1353</v>
      </c>
      <c r="I34" s="149">
        <v>6.2459606684516666</v>
      </c>
      <c r="J34" s="217" t="s">
        <v>69</v>
      </c>
      <c r="K34" s="150">
        <v>1261</v>
      </c>
      <c r="L34" s="149">
        <v>6</v>
      </c>
      <c r="M34" s="243">
        <v>1210</v>
      </c>
      <c r="N34" s="240">
        <v>5.9</v>
      </c>
      <c r="O34" s="243">
        <v>1201</v>
      </c>
      <c r="P34" s="240">
        <v>5.9</v>
      </c>
      <c r="Q34" s="291">
        <v>1324</v>
      </c>
      <c r="R34" s="287">
        <v>6.7</v>
      </c>
    </row>
    <row r="35" spans="1:18" ht="10.5" customHeight="1">
      <c r="A35" s="147" t="s">
        <v>70</v>
      </c>
      <c r="B35" s="150">
        <v>1612</v>
      </c>
      <c r="C35" s="149">
        <v>7.0047364533089986</v>
      </c>
      <c r="D35" s="148">
        <v>1508</v>
      </c>
      <c r="E35" s="149">
        <v>6.7016265220869258</v>
      </c>
      <c r="F35" s="150">
        <v>1502</v>
      </c>
      <c r="G35" s="149">
        <v>6.7016265220869258</v>
      </c>
      <c r="H35" s="150">
        <v>1486</v>
      </c>
      <c r="I35" s="149">
        <v>6.8599390637983566</v>
      </c>
      <c r="J35" s="217" t="s">
        <v>70</v>
      </c>
      <c r="K35" s="150">
        <v>1390</v>
      </c>
      <c r="L35" s="149">
        <v>6.6</v>
      </c>
      <c r="M35" s="243">
        <v>1293</v>
      </c>
      <c r="N35" s="240">
        <v>6.3</v>
      </c>
      <c r="O35" s="243">
        <v>1223</v>
      </c>
      <c r="P35" s="240">
        <v>6</v>
      </c>
      <c r="Q35" s="291">
        <v>1087</v>
      </c>
      <c r="R35" s="287">
        <v>5.5</v>
      </c>
    </row>
    <row r="36" spans="1:18" ht="10.5" customHeight="1">
      <c r="A36" s="147" t="s">
        <v>71</v>
      </c>
      <c r="B36" s="150">
        <v>1922</v>
      </c>
      <c r="C36" s="149">
        <v>8.3518011558684222</v>
      </c>
      <c r="D36" s="148">
        <v>1840</v>
      </c>
      <c r="E36" s="149">
        <v>8.1770509288063291</v>
      </c>
      <c r="F36" s="150">
        <v>1704</v>
      </c>
      <c r="G36" s="149">
        <v>8.1770509288063291</v>
      </c>
      <c r="H36" s="150">
        <v>1571</v>
      </c>
      <c r="I36" s="149">
        <v>7.2523312713507524</v>
      </c>
      <c r="J36" s="217" t="s">
        <v>71</v>
      </c>
      <c r="K36" s="150">
        <v>1396</v>
      </c>
      <c r="L36" s="149">
        <v>6.7</v>
      </c>
      <c r="M36" s="243">
        <v>1345</v>
      </c>
      <c r="N36" s="240">
        <v>6.5</v>
      </c>
      <c r="O36" s="243">
        <v>1258</v>
      </c>
      <c r="P36" s="240">
        <v>6.2</v>
      </c>
      <c r="Q36" s="291">
        <v>1268</v>
      </c>
      <c r="R36" s="287">
        <v>6.4</v>
      </c>
    </row>
    <row r="37" spans="1:18" ht="10.5" customHeight="1">
      <c r="A37" s="147" t="s">
        <v>72</v>
      </c>
      <c r="B37" s="150">
        <v>1901</v>
      </c>
      <c r="C37" s="149">
        <v>8.2605483856950421</v>
      </c>
      <c r="D37" s="148">
        <v>1877</v>
      </c>
      <c r="E37" s="149">
        <v>8.3414807572660212</v>
      </c>
      <c r="F37" s="150">
        <v>1881</v>
      </c>
      <c r="G37" s="149">
        <v>8.3414807572660212</v>
      </c>
      <c r="H37" s="150">
        <v>1907</v>
      </c>
      <c r="I37" s="149">
        <v>8.8034345859108125</v>
      </c>
      <c r="J37" s="217" t="s">
        <v>72</v>
      </c>
      <c r="K37" s="150">
        <v>1877</v>
      </c>
      <c r="L37" s="149">
        <v>8.9</v>
      </c>
      <c r="M37" s="243">
        <v>1729</v>
      </c>
      <c r="N37" s="240">
        <v>8.4</v>
      </c>
      <c r="O37" s="243">
        <v>1681</v>
      </c>
      <c r="P37" s="240">
        <v>8.3000000000000007</v>
      </c>
      <c r="Q37" s="291">
        <v>1540</v>
      </c>
      <c r="R37" s="287">
        <v>7.8</v>
      </c>
    </row>
    <row r="38" spans="1:18" ht="10.5" customHeight="1">
      <c r="A38" s="147" t="s">
        <v>73</v>
      </c>
      <c r="B38" s="150">
        <v>1989</v>
      </c>
      <c r="C38" s="149">
        <v>8.6429409464215876</v>
      </c>
      <c r="D38" s="148">
        <v>1895</v>
      </c>
      <c r="E38" s="149">
        <v>8.4214736467869518</v>
      </c>
      <c r="F38" s="150">
        <v>1846</v>
      </c>
      <c r="G38" s="149">
        <v>8.4214736467869518</v>
      </c>
      <c r="H38" s="150">
        <v>1726</v>
      </c>
      <c r="I38" s="149">
        <v>7.9678700027698284</v>
      </c>
      <c r="J38" s="217" t="s">
        <v>73</v>
      </c>
      <c r="K38" s="150">
        <v>1717</v>
      </c>
      <c r="L38" s="149">
        <v>8.1999999999999993</v>
      </c>
      <c r="M38" s="243">
        <v>1768</v>
      </c>
      <c r="N38" s="240">
        <v>8.6</v>
      </c>
      <c r="O38" s="243">
        <v>1780</v>
      </c>
      <c r="P38" s="240">
        <v>8.8000000000000007</v>
      </c>
      <c r="Q38" s="291">
        <v>1734</v>
      </c>
      <c r="R38" s="287">
        <v>8.8000000000000007</v>
      </c>
    </row>
    <row r="39" spans="1:18" ht="10.5" customHeight="1">
      <c r="A39" s="147" t="s">
        <v>74</v>
      </c>
      <c r="B39" s="150">
        <v>2197</v>
      </c>
      <c r="C39" s="149">
        <v>9.5467779081388766</v>
      </c>
      <c r="D39" s="148">
        <v>2168</v>
      </c>
      <c r="E39" s="149">
        <v>9.6346991378544136</v>
      </c>
      <c r="F39" s="150">
        <v>2153</v>
      </c>
      <c r="G39" s="149">
        <v>9.6346991378544136</v>
      </c>
      <c r="H39" s="150">
        <v>2089</v>
      </c>
      <c r="I39" s="149">
        <v>9.6436155479641759</v>
      </c>
      <c r="J39" s="217" t="s">
        <v>74</v>
      </c>
      <c r="K39" s="150">
        <v>2007</v>
      </c>
      <c r="L39" s="149">
        <v>9.6</v>
      </c>
      <c r="M39" s="243">
        <v>1876</v>
      </c>
      <c r="N39" s="240">
        <v>9.1</v>
      </c>
      <c r="O39" s="243">
        <v>1782</v>
      </c>
      <c r="P39" s="240">
        <v>8.8000000000000007</v>
      </c>
      <c r="Q39" s="291">
        <v>1683</v>
      </c>
      <c r="R39" s="287">
        <v>8.5</v>
      </c>
    </row>
    <row r="40" spans="1:18" ht="10.5" customHeight="1">
      <c r="A40" s="147" t="s">
        <v>75</v>
      </c>
      <c r="B40" s="150">
        <v>1755</v>
      </c>
      <c r="C40" s="149">
        <v>7.6261243644896366</v>
      </c>
      <c r="D40" s="148">
        <v>1869</v>
      </c>
      <c r="E40" s="149">
        <v>8.3059283619233835</v>
      </c>
      <c r="F40" s="150">
        <v>1962</v>
      </c>
      <c r="G40" s="149">
        <v>8.3059283619233835</v>
      </c>
      <c r="H40" s="150">
        <v>2036</v>
      </c>
      <c r="I40" s="149">
        <v>9.3989474656079786</v>
      </c>
      <c r="J40" s="217" t="s">
        <v>75</v>
      </c>
      <c r="K40" s="150">
        <v>2042</v>
      </c>
      <c r="L40" s="149">
        <v>9.6999999999999993</v>
      </c>
      <c r="M40" s="243">
        <v>2052</v>
      </c>
      <c r="N40" s="240">
        <v>10</v>
      </c>
      <c r="O40" s="243">
        <v>2012</v>
      </c>
      <c r="P40" s="240">
        <v>9.9</v>
      </c>
      <c r="Q40" s="291">
        <v>1991</v>
      </c>
      <c r="R40" s="287">
        <v>10.1</v>
      </c>
    </row>
    <row r="41" spans="1:18" ht="10.5" customHeight="1">
      <c r="A41" s="147" t="s">
        <v>76</v>
      </c>
      <c r="B41" s="150">
        <v>1346</v>
      </c>
      <c r="C41" s="149">
        <v>5.8488680311128496</v>
      </c>
      <c r="D41" s="148">
        <v>1452</v>
      </c>
      <c r="E41" s="149">
        <v>6.4527597546884721</v>
      </c>
      <c r="F41" s="150">
        <v>1424</v>
      </c>
      <c r="G41" s="149">
        <v>6.4527597546884721</v>
      </c>
      <c r="H41" s="150">
        <v>1480</v>
      </c>
      <c r="I41" s="149">
        <v>6.8322407903240689</v>
      </c>
      <c r="J41" s="217" t="s">
        <v>76</v>
      </c>
      <c r="K41" s="150">
        <v>1496</v>
      </c>
      <c r="L41" s="149">
        <v>7.1</v>
      </c>
      <c r="M41" s="243">
        <v>1595</v>
      </c>
      <c r="N41" s="240">
        <v>7.8</v>
      </c>
      <c r="O41" s="243">
        <v>1697</v>
      </c>
      <c r="P41" s="240">
        <v>8.4</v>
      </c>
      <c r="Q41" s="291">
        <v>1779</v>
      </c>
      <c r="R41" s="287">
        <v>9</v>
      </c>
    </row>
    <row r="42" spans="1:18" ht="10.5" customHeight="1">
      <c r="A42" s="147" t="s">
        <v>77</v>
      </c>
      <c r="B42" s="150">
        <v>1218</v>
      </c>
      <c r="C42" s="149">
        <v>5.2926606700560557</v>
      </c>
      <c r="D42" s="221">
        <v>1193</v>
      </c>
      <c r="E42" s="149">
        <v>5.3017509554706255</v>
      </c>
      <c r="F42" s="150">
        <v>1183</v>
      </c>
      <c r="G42" s="149">
        <v>5.3017509554706255</v>
      </c>
      <c r="H42" s="150">
        <v>1174</v>
      </c>
      <c r="I42" s="149">
        <v>5.4196288431354445</v>
      </c>
      <c r="J42" s="217" t="s">
        <v>77</v>
      </c>
      <c r="K42" s="150">
        <v>1160</v>
      </c>
      <c r="L42" s="149">
        <v>5.5</v>
      </c>
      <c r="M42" s="243">
        <v>1176</v>
      </c>
      <c r="N42" s="240">
        <v>5.7</v>
      </c>
      <c r="O42" s="243">
        <v>1250</v>
      </c>
      <c r="P42" s="240">
        <v>6.2</v>
      </c>
      <c r="Q42" s="291">
        <v>1203</v>
      </c>
      <c r="R42" s="287">
        <v>6.1</v>
      </c>
    </row>
    <row r="43" spans="1:18" ht="10.5" customHeight="1">
      <c r="A43" s="147" t="s">
        <v>78</v>
      </c>
      <c r="B43" s="150">
        <v>723</v>
      </c>
      <c r="C43" s="149">
        <v>3.1417025159692349</v>
      </c>
      <c r="D43" s="221">
        <v>774</v>
      </c>
      <c r="E43" s="149">
        <v>3.4396942494000533</v>
      </c>
      <c r="F43" s="150">
        <v>847</v>
      </c>
      <c r="G43" s="149">
        <v>3.4396942494000533</v>
      </c>
      <c r="H43" s="150">
        <v>929</v>
      </c>
      <c r="I43" s="149">
        <v>4.2886160096020687</v>
      </c>
      <c r="J43" s="217" t="s">
        <v>78</v>
      </c>
      <c r="K43" s="150">
        <v>983</v>
      </c>
      <c r="L43" s="149">
        <v>4.7</v>
      </c>
      <c r="M43" s="243">
        <v>988</v>
      </c>
      <c r="N43" s="240">
        <v>4.8</v>
      </c>
      <c r="O43" s="243">
        <v>976</v>
      </c>
      <c r="P43" s="240">
        <v>4.8</v>
      </c>
      <c r="Q43" s="291">
        <v>926</v>
      </c>
      <c r="R43" s="287">
        <v>4.7</v>
      </c>
    </row>
    <row r="44" spans="1:18" ht="11.25" customHeight="1">
      <c r="A44" s="147" t="s">
        <v>79</v>
      </c>
      <c r="B44" s="150">
        <v>540</v>
      </c>
      <c r="C44" s="149">
        <v>2.3464998044583498</v>
      </c>
      <c r="D44" s="221">
        <v>577</v>
      </c>
      <c r="E44" s="149">
        <v>2.564216514087637</v>
      </c>
      <c r="F44" s="150">
        <v>615</v>
      </c>
      <c r="G44" s="149">
        <v>2.564216514087637</v>
      </c>
      <c r="H44" s="150">
        <v>651</v>
      </c>
      <c r="I44" s="149">
        <v>3.0052626719601143</v>
      </c>
      <c r="J44" s="217" t="s">
        <v>79</v>
      </c>
      <c r="K44" s="150">
        <v>739</v>
      </c>
      <c r="L44" s="149">
        <v>3.5</v>
      </c>
      <c r="M44" s="243">
        <v>827</v>
      </c>
      <c r="N44" s="240">
        <v>4</v>
      </c>
      <c r="O44" s="243">
        <v>895</v>
      </c>
      <c r="P44" s="240">
        <v>4.4000000000000004</v>
      </c>
      <c r="Q44" s="291">
        <v>857</v>
      </c>
      <c r="R44" s="287">
        <v>4.3</v>
      </c>
    </row>
    <row r="45" spans="1:18" ht="5.25" customHeight="1">
      <c r="A45" s="151"/>
      <c r="B45" s="221"/>
      <c r="C45" s="221"/>
      <c r="D45" s="162"/>
      <c r="E45" s="221"/>
      <c r="F45" s="133"/>
      <c r="G45" s="221"/>
      <c r="H45" s="162"/>
      <c r="I45" s="133"/>
      <c r="J45" s="151"/>
      <c r="K45" s="162"/>
      <c r="L45" s="225"/>
      <c r="M45" s="241"/>
      <c r="N45" s="242"/>
      <c r="O45" s="241"/>
      <c r="P45" s="242"/>
      <c r="Q45" s="288"/>
      <c r="R45" s="289"/>
    </row>
    <row r="46" spans="1:18" ht="10.5" customHeight="1">
      <c r="A46" s="118" t="s">
        <v>81</v>
      </c>
      <c r="B46" s="146">
        <v>23724</v>
      </c>
      <c r="C46" s="145">
        <v>99.999999999999986</v>
      </c>
      <c r="D46" s="145">
        <v>23314</v>
      </c>
      <c r="E46" s="161">
        <v>100.00000000000001</v>
      </c>
      <c r="F46" s="146">
        <v>23034</v>
      </c>
      <c r="G46" s="145">
        <v>100.00000000000001</v>
      </c>
      <c r="H46" s="146">
        <v>22556</v>
      </c>
      <c r="I46" s="161">
        <v>100</v>
      </c>
      <c r="J46" s="221" t="s">
        <v>81</v>
      </c>
      <c r="K46" s="146">
        <v>21803</v>
      </c>
      <c r="L46" s="161">
        <v>100</v>
      </c>
      <c r="M46" s="237">
        <v>21353</v>
      </c>
      <c r="N46" s="238">
        <v>100</v>
      </c>
      <c r="O46" s="237">
        <v>21241</v>
      </c>
      <c r="P46" s="238">
        <v>99.999999999999986</v>
      </c>
      <c r="Q46" s="285">
        <f>SUM(Q47:Q63)</f>
        <v>20769</v>
      </c>
      <c r="R46" s="290">
        <f>SUM(R47:R63)</f>
        <v>100</v>
      </c>
    </row>
    <row r="47" spans="1:18" ht="10.5" customHeight="1">
      <c r="A47" s="147" t="s">
        <v>63</v>
      </c>
      <c r="B47" s="150">
        <v>576</v>
      </c>
      <c r="C47" s="149">
        <v>2.4279210925644916</v>
      </c>
      <c r="D47" s="221">
        <v>512</v>
      </c>
      <c r="E47" s="149">
        <v>2.1961053444282403</v>
      </c>
      <c r="F47" s="150">
        <v>493</v>
      </c>
      <c r="G47" s="149">
        <v>2.1961053444282403</v>
      </c>
      <c r="H47" s="150">
        <v>423</v>
      </c>
      <c r="I47" s="149">
        <v>1.8753325057634334</v>
      </c>
      <c r="J47" s="217" t="s">
        <v>63</v>
      </c>
      <c r="K47" s="150">
        <v>357</v>
      </c>
      <c r="L47" s="149">
        <v>1.6</v>
      </c>
      <c r="M47" s="243">
        <v>287</v>
      </c>
      <c r="N47" s="240">
        <v>1.3</v>
      </c>
      <c r="O47" s="243">
        <v>244</v>
      </c>
      <c r="P47" s="240">
        <v>1.2</v>
      </c>
      <c r="Q47" s="291">
        <v>191</v>
      </c>
      <c r="R47" s="287">
        <v>0.9</v>
      </c>
    </row>
    <row r="48" spans="1:18" ht="10.5" customHeight="1">
      <c r="A48" s="147" t="s">
        <v>64</v>
      </c>
      <c r="B48" s="150">
        <v>534</v>
      </c>
      <c r="C48" s="149">
        <v>2.2508851795649978</v>
      </c>
      <c r="D48" s="221">
        <v>544</v>
      </c>
      <c r="E48" s="149">
        <v>2.3333619284550058</v>
      </c>
      <c r="F48" s="150">
        <v>524</v>
      </c>
      <c r="G48" s="149">
        <v>2.3333619284550058</v>
      </c>
      <c r="H48" s="150">
        <v>479</v>
      </c>
      <c r="I48" s="149">
        <v>2.1236034757935807</v>
      </c>
      <c r="J48" s="217" t="s">
        <v>64</v>
      </c>
      <c r="K48" s="150">
        <v>455</v>
      </c>
      <c r="L48" s="149">
        <v>2.1</v>
      </c>
      <c r="M48" s="243">
        <v>423</v>
      </c>
      <c r="N48" s="240">
        <v>2</v>
      </c>
      <c r="O48" s="243">
        <v>387</v>
      </c>
      <c r="P48" s="240">
        <v>1.8</v>
      </c>
      <c r="Q48" s="291">
        <v>336</v>
      </c>
      <c r="R48" s="287">
        <v>1.6</v>
      </c>
    </row>
    <row r="49" spans="1:18" ht="10.5" customHeight="1">
      <c r="A49" s="147" t="s">
        <v>65</v>
      </c>
      <c r="B49" s="150">
        <v>708</v>
      </c>
      <c r="C49" s="149">
        <v>2.9843196762771877</v>
      </c>
      <c r="D49" s="148">
        <v>607</v>
      </c>
      <c r="E49" s="149">
        <v>2.6035858282576991</v>
      </c>
      <c r="F49" s="150">
        <v>584</v>
      </c>
      <c r="G49" s="149">
        <v>2.6035858282576991</v>
      </c>
      <c r="H49" s="150">
        <v>563</v>
      </c>
      <c r="I49" s="149">
        <v>2.4960099308388011</v>
      </c>
      <c r="J49" s="217" t="s">
        <v>65</v>
      </c>
      <c r="K49" s="150">
        <v>489</v>
      </c>
      <c r="L49" s="149">
        <v>2.2000000000000002</v>
      </c>
      <c r="M49" s="243">
        <v>457</v>
      </c>
      <c r="N49" s="240">
        <v>2.1</v>
      </c>
      <c r="O49" s="243">
        <v>426</v>
      </c>
      <c r="P49" s="240">
        <v>2</v>
      </c>
      <c r="Q49" s="291">
        <v>418</v>
      </c>
      <c r="R49" s="287">
        <v>2</v>
      </c>
    </row>
    <row r="50" spans="1:18" ht="10.5" customHeight="1">
      <c r="A50" s="147" t="s">
        <v>66</v>
      </c>
      <c r="B50" s="150">
        <v>1020</v>
      </c>
      <c r="C50" s="149">
        <v>4.2994436014162876</v>
      </c>
      <c r="D50" s="148">
        <v>1003</v>
      </c>
      <c r="E50" s="149">
        <v>4.3021360555889165</v>
      </c>
      <c r="F50" s="150">
        <v>912</v>
      </c>
      <c r="G50" s="149">
        <v>4.3021360555889165</v>
      </c>
      <c r="H50" s="150">
        <v>819</v>
      </c>
      <c r="I50" s="149">
        <v>3.6309629366909029</v>
      </c>
      <c r="J50" s="217" t="s">
        <v>66</v>
      </c>
      <c r="K50" s="150">
        <v>736</v>
      </c>
      <c r="L50" s="149">
        <v>3.4</v>
      </c>
      <c r="M50" s="243">
        <v>669</v>
      </c>
      <c r="N50" s="240">
        <v>3.1</v>
      </c>
      <c r="O50" s="243">
        <v>569</v>
      </c>
      <c r="P50" s="240">
        <v>2.7</v>
      </c>
      <c r="Q50" s="291">
        <v>517</v>
      </c>
      <c r="R50" s="287">
        <v>2.5</v>
      </c>
    </row>
    <row r="51" spans="1:18" ht="10.5" customHeight="1">
      <c r="A51" s="147" t="s">
        <v>67</v>
      </c>
      <c r="B51" s="150">
        <v>1331</v>
      </c>
      <c r="C51" s="149">
        <v>5.6103523857696844</v>
      </c>
      <c r="D51" s="148">
        <v>1358</v>
      </c>
      <c r="E51" s="149">
        <v>5.824826284635841</v>
      </c>
      <c r="F51" s="150">
        <v>1372</v>
      </c>
      <c r="G51" s="149">
        <v>5.824826284635841</v>
      </c>
      <c r="H51" s="150">
        <v>1313</v>
      </c>
      <c r="I51" s="149">
        <v>5.8210675651711297</v>
      </c>
      <c r="J51" s="217" t="s">
        <v>67</v>
      </c>
      <c r="K51" s="150">
        <v>1243</v>
      </c>
      <c r="L51" s="149">
        <v>5.7</v>
      </c>
      <c r="M51" s="243">
        <v>1234</v>
      </c>
      <c r="N51" s="240">
        <v>5.8</v>
      </c>
      <c r="O51" s="243">
        <v>1324</v>
      </c>
      <c r="P51" s="240">
        <v>6.2</v>
      </c>
      <c r="Q51" s="291">
        <v>1327</v>
      </c>
      <c r="R51" s="287">
        <v>6.4</v>
      </c>
    </row>
    <row r="52" spans="1:18" ht="10.5" customHeight="1">
      <c r="A52" s="147" t="s">
        <v>68</v>
      </c>
      <c r="B52" s="150">
        <v>1361</v>
      </c>
      <c r="C52" s="149">
        <v>5.7368066093407517</v>
      </c>
      <c r="D52" s="148">
        <v>1371</v>
      </c>
      <c r="E52" s="149">
        <v>5.8805867718967146</v>
      </c>
      <c r="F52" s="150">
        <v>1363</v>
      </c>
      <c r="G52" s="149">
        <v>5.8805867718967146</v>
      </c>
      <c r="H52" s="150">
        <v>1431</v>
      </c>
      <c r="I52" s="149">
        <v>6.3442099663060834</v>
      </c>
      <c r="J52" s="217" t="s">
        <v>68</v>
      </c>
      <c r="K52" s="150">
        <v>1432</v>
      </c>
      <c r="L52" s="149">
        <v>6.6</v>
      </c>
      <c r="M52" s="243">
        <v>1456</v>
      </c>
      <c r="N52" s="240">
        <v>6.8</v>
      </c>
      <c r="O52" s="243">
        <v>1549</v>
      </c>
      <c r="P52" s="240">
        <v>7.3</v>
      </c>
      <c r="Q52" s="291">
        <v>1676</v>
      </c>
      <c r="R52" s="287">
        <v>8.1</v>
      </c>
    </row>
    <row r="53" spans="1:18" ht="10.5" customHeight="1">
      <c r="A53" s="147" t="s">
        <v>69</v>
      </c>
      <c r="B53" s="150">
        <v>1523</v>
      </c>
      <c r="C53" s="149">
        <v>6.4196594166245156</v>
      </c>
      <c r="D53" s="148">
        <v>1363</v>
      </c>
      <c r="E53" s="149">
        <v>5.8462726258900233</v>
      </c>
      <c r="F53" s="150">
        <v>1268</v>
      </c>
      <c r="G53" s="149">
        <v>5.8462726258900233</v>
      </c>
      <c r="H53" s="150">
        <v>1140</v>
      </c>
      <c r="I53" s="149">
        <v>5.0540876041851392</v>
      </c>
      <c r="J53" s="217" t="s">
        <v>69</v>
      </c>
      <c r="K53" s="150">
        <v>1042</v>
      </c>
      <c r="L53" s="149">
        <v>4.8</v>
      </c>
      <c r="M53" s="243">
        <v>1025</v>
      </c>
      <c r="N53" s="240">
        <v>4.8</v>
      </c>
      <c r="O53" s="243">
        <v>1000</v>
      </c>
      <c r="P53" s="240">
        <v>4.7</v>
      </c>
      <c r="Q53" s="291">
        <v>1120</v>
      </c>
      <c r="R53" s="287">
        <v>5.4</v>
      </c>
    </row>
    <row r="54" spans="1:18" ht="10.5" customHeight="1">
      <c r="A54" s="147" t="s">
        <v>70</v>
      </c>
      <c r="B54" s="150">
        <v>1360</v>
      </c>
      <c r="C54" s="149">
        <v>5.7325914685550501</v>
      </c>
      <c r="D54" s="148">
        <v>1307</v>
      </c>
      <c r="E54" s="149">
        <v>5.6060736038431838</v>
      </c>
      <c r="F54" s="150">
        <v>1297</v>
      </c>
      <c r="G54" s="149">
        <v>5.6060736038431838</v>
      </c>
      <c r="H54" s="150">
        <v>1272</v>
      </c>
      <c r="I54" s="149">
        <v>5.6392977478276292</v>
      </c>
      <c r="J54" s="217" t="s">
        <v>70</v>
      </c>
      <c r="K54" s="150">
        <v>1202</v>
      </c>
      <c r="L54" s="149">
        <v>5.5</v>
      </c>
      <c r="M54" s="243">
        <v>1089</v>
      </c>
      <c r="N54" s="240">
        <v>5.0999999999999996</v>
      </c>
      <c r="O54" s="243">
        <v>1047</v>
      </c>
      <c r="P54" s="240">
        <v>4.9000000000000004</v>
      </c>
      <c r="Q54" s="291">
        <v>946</v>
      </c>
      <c r="R54" s="287">
        <v>4.5999999999999996</v>
      </c>
    </row>
    <row r="55" spans="1:18" ht="10.5" customHeight="1">
      <c r="A55" s="147" t="s">
        <v>71</v>
      </c>
      <c r="B55" s="150">
        <v>1696</v>
      </c>
      <c r="C55" s="149">
        <v>7.1488787725510026</v>
      </c>
      <c r="D55" s="148">
        <v>1589</v>
      </c>
      <c r="E55" s="149">
        <v>6.815647250579052</v>
      </c>
      <c r="F55" s="150">
        <v>1451</v>
      </c>
      <c r="G55" s="149">
        <v>6.815647250579052</v>
      </c>
      <c r="H55" s="150">
        <v>1355</v>
      </c>
      <c r="I55" s="149">
        <v>6.0072707926937401</v>
      </c>
      <c r="J55" s="217" t="s">
        <v>71</v>
      </c>
      <c r="K55" s="150">
        <v>1180</v>
      </c>
      <c r="L55" s="149">
        <v>5.4</v>
      </c>
      <c r="M55" s="243">
        <v>1088</v>
      </c>
      <c r="N55" s="240">
        <v>5.0999999999999996</v>
      </c>
      <c r="O55" s="243">
        <v>1069</v>
      </c>
      <c r="P55" s="240">
        <v>5.0999999999999996</v>
      </c>
      <c r="Q55" s="291">
        <v>1044</v>
      </c>
      <c r="R55" s="287">
        <v>5</v>
      </c>
    </row>
    <row r="56" spans="1:18" ht="10.5" customHeight="1">
      <c r="A56" s="147" t="s">
        <v>72</v>
      </c>
      <c r="B56" s="150">
        <v>1792</v>
      </c>
      <c r="C56" s="149">
        <v>7.5535322879784177</v>
      </c>
      <c r="D56" s="148">
        <v>1766</v>
      </c>
      <c r="E56" s="149">
        <v>7.574847730977095</v>
      </c>
      <c r="F56" s="150">
        <v>1810</v>
      </c>
      <c r="G56" s="149">
        <v>7.574847730977095</v>
      </c>
      <c r="H56" s="150">
        <v>1754</v>
      </c>
      <c r="I56" s="149">
        <v>7.7762014541585396</v>
      </c>
      <c r="J56" s="217" t="s">
        <v>72</v>
      </c>
      <c r="K56" s="150">
        <v>1597</v>
      </c>
      <c r="L56" s="149">
        <v>7.3</v>
      </c>
      <c r="M56" s="243">
        <v>1502</v>
      </c>
      <c r="N56" s="240">
        <v>7</v>
      </c>
      <c r="O56" s="243">
        <v>1386</v>
      </c>
      <c r="P56" s="240">
        <v>6.5</v>
      </c>
      <c r="Q56" s="291">
        <v>1266</v>
      </c>
      <c r="R56" s="287">
        <v>6.1</v>
      </c>
    </row>
    <row r="57" spans="1:18" ht="10.5" customHeight="1">
      <c r="A57" s="147" t="s">
        <v>73</v>
      </c>
      <c r="B57" s="150">
        <v>2108</v>
      </c>
      <c r="C57" s="149">
        <v>8.885516776260328</v>
      </c>
      <c r="D57" s="148">
        <v>1973</v>
      </c>
      <c r="E57" s="149">
        <v>8.462726258900231</v>
      </c>
      <c r="F57" s="150">
        <v>1849</v>
      </c>
      <c r="G57" s="149">
        <v>8.462726258900231</v>
      </c>
      <c r="H57" s="150">
        <v>1712</v>
      </c>
      <c r="I57" s="149">
        <v>7.5899982266359283</v>
      </c>
      <c r="J57" s="217" t="s">
        <v>73</v>
      </c>
      <c r="K57" s="150">
        <v>1694</v>
      </c>
      <c r="L57" s="149">
        <v>7.8</v>
      </c>
      <c r="M57" s="243">
        <v>1693</v>
      </c>
      <c r="N57" s="240">
        <v>7.9</v>
      </c>
      <c r="O57" s="243">
        <v>1661</v>
      </c>
      <c r="P57" s="240">
        <v>7.8</v>
      </c>
      <c r="Q57" s="291">
        <v>1642</v>
      </c>
      <c r="R57" s="287">
        <v>7.9</v>
      </c>
    </row>
    <row r="58" spans="1:18" ht="10.5" customHeight="1">
      <c r="A58" s="147" t="s">
        <v>74</v>
      </c>
      <c r="B58" s="150">
        <v>2448</v>
      </c>
      <c r="C58" s="149">
        <v>10.318664643399089</v>
      </c>
      <c r="D58" s="148">
        <v>2377</v>
      </c>
      <c r="E58" s="149">
        <v>10.19559063223814</v>
      </c>
      <c r="F58" s="150">
        <v>2357</v>
      </c>
      <c r="G58" s="149">
        <v>10.19559063223814</v>
      </c>
      <c r="H58" s="150">
        <v>2256</v>
      </c>
      <c r="I58" s="149">
        <v>10.001773364071644</v>
      </c>
      <c r="J58" s="217" t="s">
        <v>74</v>
      </c>
      <c r="K58" s="150">
        <v>2127</v>
      </c>
      <c r="L58" s="149">
        <v>9.8000000000000007</v>
      </c>
      <c r="M58" s="243">
        <v>1976</v>
      </c>
      <c r="N58" s="240">
        <v>9.3000000000000007</v>
      </c>
      <c r="O58" s="243">
        <v>1851</v>
      </c>
      <c r="P58" s="240">
        <v>8.6999999999999993</v>
      </c>
      <c r="Q58" s="291">
        <v>1663</v>
      </c>
      <c r="R58" s="287">
        <v>8</v>
      </c>
    </row>
    <row r="59" spans="1:18" ht="10.5" customHeight="1">
      <c r="A59" s="147" t="s">
        <v>75</v>
      </c>
      <c r="B59" s="150">
        <v>1940</v>
      </c>
      <c r="C59" s="149">
        <v>8.1773731242623509</v>
      </c>
      <c r="D59" s="148">
        <v>2070</v>
      </c>
      <c r="E59" s="149">
        <v>8.878785279231364</v>
      </c>
      <c r="F59" s="150">
        <v>2123</v>
      </c>
      <c r="G59" s="149">
        <v>8.878785279231364</v>
      </c>
      <c r="H59" s="150">
        <v>2191</v>
      </c>
      <c r="I59" s="149">
        <v>9.7136017024295089</v>
      </c>
      <c r="J59" s="217" t="s">
        <v>75</v>
      </c>
      <c r="K59" s="150">
        <v>2247</v>
      </c>
      <c r="L59" s="149">
        <v>10.3</v>
      </c>
      <c r="M59" s="243">
        <v>2296</v>
      </c>
      <c r="N59" s="240">
        <v>10.7</v>
      </c>
      <c r="O59" s="243">
        <v>2231</v>
      </c>
      <c r="P59" s="240">
        <v>10.5</v>
      </c>
      <c r="Q59" s="291">
        <v>2182</v>
      </c>
      <c r="R59" s="287">
        <v>10.5</v>
      </c>
    </row>
    <row r="60" spans="1:18" ht="10.5" customHeight="1">
      <c r="A60" s="147" t="s">
        <v>76</v>
      </c>
      <c r="B60" s="150">
        <v>1695</v>
      </c>
      <c r="C60" s="149">
        <v>7.1446636317653009</v>
      </c>
      <c r="D60" s="148">
        <v>1753</v>
      </c>
      <c r="E60" s="149">
        <v>7.5190872437162213</v>
      </c>
      <c r="F60" s="150">
        <v>1753</v>
      </c>
      <c r="G60" s="149">
        <v>7.5190872437162213</v>
      </c>
      <c r="H60" s="150">
        <v>1812</v>
      </c>
      <c r="I60" s="149">
        <v>8.0333392445469052</v>
      </c>
      <c r="J60" s="217" t="s">
        <v>76</v>
      </c>
      <c r="K60" s="150">
        <v>1797</v>
      </c>
      <c r="L60" s="149">
        <v>8.1999999999999993</v>
      </c>
      <c r="M60" s="243">
        <v>1784</v>
      </c>
      <c r="N60" s="240">
        <v>8.4</v>
      </c>
      <c r="O60" s="243">
        <v>1951</v>
      </c>
      <c r="P60" s="240">
        <v>9.1999999999999993</v>
      </c>
      <c r="Q60" s="291">
        <v>1966</v>
      </c>
      <c r="R60" s="287">
        <v>9.5</v>
      </c>
    </row>
    <row r="61" spans="1:18" ht="10.5" customHeight="1">
      <c r="A61" s="147" t="s">
        <v>77</v>
      </c>
      <c r="B61" s="150">
        <v>1457</v>
      </c>
      <c r="C61" s="149">
        <v>6.1414601247681677</v>
      </c>
      <c r="D61" s="148">
        <v>1442</v>
      </c>
      <c r="E61" s="149">
        <v>6.1851248177060993</v>
      </c>
      <c r="F61" s="150">
        <v>1446</v>
      </c>
      <c r="G61" s="149">
        <v>6.1851248177060993</v>
      </c>
      <c r="H61" s="150">
        <v>1395</v>
      </c>
      <c r="I61" s="149">
        <v>6.1846071998581307</v>
      </c>
      <c r="J61" s="217" t="s">
        <v>77</v>
      </c>
      <c r="K61" s="150">
        <v>1465</v>
      </c>
      <c r="L61" s="149">
        <v>6.7</v>
      </c>
      <c r="M61" s="243">
        <v>1528</v>
      </c>
      <c r="N61" s="240">
        <v>7.2</v>
      </c>
      <c r="O61" s="243">
        <v>1596</v>
      </c>
      <c r="P61" s="240">
        <v>7.5</v>
      </c>
      <c r="Q61" s="291">
        <v>1586</v>
      </c>
      <c r="R61" s="287">
        <v>7.6</v>
      </c>
    </row>
    <row r="62" spans="1:18" ht="10.5" customHeight="1">
      <c r="A62" s="147" t="s">
        <v>78</v>
      </c>
      <c r="B62" s="150">
        <v>1057</v>
      </c>
      <c r="C62" s="149">
        <v>4.4554038104872706</v>
      </c>
      <c r="D62" s="221">
        <v>1096</v>
      </c>
      <c r="E62" s="149">
        <v>4.7010380029167029</v>
      </c>
      <c r="F62" s="150">
        <v>1167</v>
      </c>
      <c r="G62" s="149">
        <v>4.7010380029167029</v>
      </c>
      <c r="H62" s="150">
        <v>1267</v>
      </c>
      <c r="I62" s="149">
        <v>5.6171306969320804</v>
      </c>
      <c r="J62" s="217" t="s">
        <v>78</v>
      </c>
      <c r="K62" s="150">
        <v>1263</v>
      </c>
      <c r="L62" s="149">
        <v>5.8</v>
      </c>
      <c r="M62" s="243">
        <v>1275</v>
      </c>
      <c r="N62" s="240">
        <v>6</v>
      </c>
      <c r="O62" s="243">
        <v>1288</v>
      </c>
      <c r="P62" s="240">
        <v>6.1</v>
      </c>
      <c r="Q62" s="291">
        <v>1247</v>
      </c>
      <c r="R62" s="287">
        <v>6</v>
      </c>
    </row>
    <row r="63" spans="1:18" ht="10.5" customHeight="1" thickBot="1">
      <c r="A63" s="152" t="s">
        <v>79</v>
      </c>
      <c r="B63" s="153">
        <v>1118</v>
      </c>
      <c r="C63" s="149">
        <v>4.7125273984151068</v>
      </c>
      <c r="D63" s="154">
        <v>1183</v>
      </c>
      <c r="E63" s="149">
        <v>5.0742043407394704</v>
      </c>
      <c r="F63" s="153">
        <v>1265</v>
      </c>
      <c r="G63" s="149">
        <v>5.0742043407394704</v>
      </c>
      <c r="H63" s="153">
        <v>1374</v>
      </c>
      <c r="I63" s="149">
        <v>6.0915055860968259</v>
      </c>
      <c r="J63" s="152" t="s">
        <v>79</v>
      </c>
      <c r="K63" s="153">
        <v>1477</v>
      </c>
      <c r="L63" s="165">
        <v>6.8</v>
      </c>
      <c r="M63" s="244">
        <v>1571</v>
      </c>
      <c r="N63" s="240">
        <v>7.4</v>
      </c>
      <c r="O63" s="244">
        <v>1662</v>
      </c>
      <c r="P63" s="240">
        <v>7.8</v>
      </c>
      <c r="Q63" s="292">
        <v>1642</v>
      </c>
      <c r="R63" s="287">
        <v>7.9</v>
      </c>
    </row>
    <row r="64" spans="1:18" ht="3.75" customHeight="1">
      <c r="A64" s="155"/>
      <c r="B64" s="436"/>
      <c r="C64" s="436"/>
      <c r="D64" s="436"/>
      <c r="E64" s="436"/>
      <c r="F64" s="155"/>
      <c r="G64" s="155"/>
      <c r="H64" s="229"/>
      <c r="I64" s="229"/>
      <c r="J64" s="155"/>
      <c r="K64" s="229"/>
      <c r="L64" s="229"/>
      <c r="M64" s="227"/>
      <c r="N64" s="228"/>
      <c r="O64" s="228"/>
      <c r="P64" s="228"/>
      <c r="Q64" s="228"/>
      <c r="R64" s="228"/>
    </row>
    <row r="65" spans="1:18" s="12" customFormat="1" ht="10.5" customHeight="1">
      <c r="A65" s="156" t="s">
        <v>200</v>
      </c>
      <c r="B65" s="156"/>
      <c r="C65" s="156"/>
      <c r="D65" s="19"/>
      <c r="E65" s="19"/>
      <c r="F65" s="446" t="s">
        <v>201</v>
      </c>
      <c r="G65" s="446"/>
      <c r="H65" s="446"/>
      <c r="I65" s="446"/>
      <c r="J65" s="381" t="s">
        <v>200</v>
      </c>
      <c r="K65" s="381"/>
      <c r="L65" s="232"/>
      <c r="M65" s="232"/>
      <c r="N65" s="232"/>
      <c r="O65" s="232"/>
      <c r="P65" s="445" t="s">
        <v>86</v>
      </c>
      <c r="Q65" s="445"/>
      <c r="R65" s="445"/>
    </row>
    <row r="66" spans="1:18" s="12" customFormat="1" ht="11.25" customHeight="1">
      <c r="A66" s="337" t="s">
        <v>235</v>
      </c>
      <c r="B66" s="337"/>
      <c r="C66" s="337"/>
      <c r="D66" s="337"/>
      <c r="E66" s="445" t="s">
        <v>236</v>
      </c>
      <c r="F66" s="445"/>
      <c r="G66" s="445"/>
      <c r="H66" s="445"/>
      <c r="I66" s="445"/>
      <c r="J66" s="381" t="s">
        <v>237</v>
      </c>
      <c r="K66" s="381"/>
      <c r="L66" s="381"/>
      <c r="M66" s="226"/>
      <c r="N66" s="445" t="s">
        <v>236</v>
      </c>
      <c r="O66" s="445"/>
      <c r="P66" s="445"/>
      <c r="Q66" s="445"/>
      <c r="R66" s="445"/>
    </row>
    <row r="67" spans="1:18">
      <c r="A67" s="44"/>
      <c r="E67" s="245"/>
      <c r="F67" s="245"/>
      <c r="G67" s="245"/>
      <c r="H67" s="245"/>
      <c r="I67" s="245"/>
    </row>
  </sheetData>
  <mergeCells count="24">
    <mergeCell ref="J1:R1"/>
    <mergeCell ref="J2:R2"/>
    <mergeCell ref="Q4:R4"/>
    <mergeCell ref="E66:I66"/>
    <mergeCell ref="F65:I65"/>
    <mergeCell ref="J65:K65"/>
    <mergeCell ref="J66:L66"/>
    <mergeCell ref="P65:R65"/>
    <mergeCell ref="N66:R66"/>
    <mergeCell ref="D5:E5"/>
    <mergeCell ref="A66:D66"/>
    <mergeCell ref="B5:C5"/>
    <mergeCell ref="H5:I5"/>
    <mergeCell ref="F4:G4"/>
    <mergeCell ref="A1:I1"/>
    <mergeCell ref="H4:I4"/>
    <mergeCell ref="O5:P5"/>
    <mergeCell ref="Q5:R5"/>
    <mergeCell ref="A6:A7"/>
    <mergeCell ref="A2:I2"/>
    <mergeCell ref="B64:E64"/>
    <mergeCell ref="F5:G5"/>
    <mergeCell ref="K5:L5"/>
    <mergeCell ref="M5:N5"/>
  </mergeCells>
  <phoneticPr fontId="3" type="noConversion"/>
  <pageMargins left="0.75" right="0.75" top="1" bottom="0.89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N28"/>
  <sheetViews>
    <sheetView topLeftCell="A4" zoomScaleNormal="100" workbookViewId="0">
      <selection activeCell="B14" sqref="B14:I25"/>
    </sheetView>
  </sheetViews>
  <sheetFormatPr defaultRowHeight="13.5"/>
  <cols>
    <col min="2" max="9" width="8.109375" customWidth="1"/>
  </cols>
  <sheetData>
    <row r="1" spans="1:9" ht="22.5">
      <c r="A1" s="419" t="s">
        <v>88</v>
      </c>
      <c r="B1" s="419"/>
      <c r="C1" s="419"/>
      <c r="D1" s="419"/>
      <c r="E1" s="419"/>
      <c r="F1" s="419"/>
      <c r="G1" s="419"/>
      <c r="H1" s="419"/>
      <c r="I1" s="419"/>
    </row>
    <row r="2" spans="1:9" ht="22.5">
      <c r="A2" s="419" t="s">
        <v>89</v>
      </c>
      <c r="B2" s="419"/>
      <c r="C2" s="419"/>
      <c r="D2" s="419"/>
      <c r="E2" s="419"/>
      <c r="F2" s="419"/>
      <c r="G2" s="419"/>
      <c r="H2" s="419"/>
      <c r="I2" s="419"/>
    </row>
    <row r="3" spans="1:9" ht="19.5" customHeight="1">
      <c r="A3" s="5"/>
    </row>
    <row r="4" spans="1:9" ht="14.25" thickBot="1">
      <c r="A4" s="34" t="s">
        <v>214</v>
      </c>
      <c r="B4" s="468"/>
      <c r="C4" s="468"/>
      <c r="D4" s="468"/>
      <c r="E4" s="468"/>
      <c r="F4" s="468"/>
      <c r="G4" s="468"/>
      <c r="H4" s="469" t="s">
        <v>90</v>
      </c>
      <c r="I4" s="469"/>
    </row>
    <row r="5" spans="1:9" ht="17.25" customHeight="1">
      <c r="A5" s="36" t="s">
        <v>91</v>
      </c>
      <c r="B5" s="456" t="s">
        <v>92</v>
      </c>
      <c r="C5" s="457"/>
      <c r="D5" s="458"/>
      <c r="E5" s="459" t="s">
        <v>93</v>
      </c>
      <c r="F5" s="460"/>
      <c r="G5" s="461"/>
      <c r="H5" s="37" t="s">
        <v>94</v>
      </c>
      <c r="I5" s="35" t="s">
        <v>95</v>
      </c>
    </row>
    <row r="6" spans="1:9" ht="17.25" customHeight="1">
      <c r="A6" s="462" t="s">
        <v>96</v>
      </c>
      <c r="B6" s="20" t="s">
        <v>84</v>
      </c>
      <c r="C6" s="20" t="s">
        <v>7</v>
      </c>
      <c r="D6" s="20" t="s">
        <v>8</v>
      </c>
      <c r="E6" s="21" t="s">
        <v>84</v>
      </c>
      <c r="F6" s="20" t="s">
        <v>7</v>
      </c>
      <c r="G6" s="20" t="s">
        <v>8</v>
      </c>
      <c r="H6" s="464" t="s">
        <v>97</v>
      </c>
      <c r="I6" s="466" t="s">
        <v>98</v>
      </c>
    </row>
    <row r="7" spans="1:9" ht="17.25" customHeight="1">
      <c r="A7" s="463"/>
      <c r="B7" s="38" t="s">
        <v>23</v>
      </c>
      <c r="C7" s="38" t="s">
        <v>12</v>
      </c>
      <c r="D7" s="38" t="s">
        <v>13</v>
      </c>
      <c r="E7" s="22" t="s">
        <v>23</v>
      </c>
      <c r="F7" s="38" t="s">
        <v>12</v>
      </c>
      <c r="G7" s="38" t="s">
        <v>13</v>
      </c>
      <c r="H7" s="465"/>
      <c r="I7" s="467"/>
    </row>
    <row r="8" spans="1:9" s="1" customFormat="1" ht="31.5" customHeight="1">
      <c r="A8" s="32">
        <v>2017</v>
      </c>
      <c r="B8" s="158">
        <v>174</v>
      </c>
      <c r="C8" s="158">
        <v>91</v>
      </c>
      <c r="D8" s="158">
        <v>83</v>
      </c>
      <c r="E8" s="158">
        <v>374</v>
      </c>
      <c r="F8" s="158">
        <v>210</v>
      </c>
      <c r="G8" s="158">
        <v>164</v>
      </c>
      <c r="H8" s="158">
        <v>224</v>
      </c>
      <c r="I8" s="158">
        <v>103</v>
      </c>
    </row>
    <row r="9" spans="1:9" s="1" customFormat="1" ht="31.5" customHeight="1">
      <c r="A9" s="13">
        <v>2018</v>
      </c>
      <c r="B9" s="160">
        <v>163</v>
      </c>
      <c r="C9" s="159">
        <v>89</v>
      </c>
      <c r="D9" s="159">
        <v>74</v>
      </c>
      <c r="E9" s="159">
        <v>367</v>
      </c>
      <c r="F9" s="159">
        <v>202</v>
      </c>
      <c r="G9" s="159">
        <v>165</v>
      </c>
      <c r="H9" s="159">
        <v>184</v>
      </c>
      <c r="I9" s="159">
        <v>108</v>
      </c>
    </row>
    <row r="10" spans="1:9" s="1" customFormat="1" ht="31.5" customHeight="1">
      <c r="A10" s="32">
        <v>2019</v>
      </c>
      <c r="B10" s="160">
        <v>112</v>
      </c>
      <c r="C10" s="159">
        <v>58</v>
      </c>
      <c r="D10" s="159">
        <v>54</v>
      </c>
      <c r="E10" s="159">
        <v>409</v>
      </c>
      <c r="F10" s="159">
        <v>220</v>
      </c>
      <c r="G10" s="159">
        <v>189</v>
      </c>
      <c r="H10" s="159">
        <v>163</v>
      </c>
      <c r="I10" s="159">
        <v>91</v>
      </c>
    </row>
    <row r="11" spans="1:9" s="1" customFormat="1" ht="31.5" customHeight="1">
      <c r="A11" s="41">
        <v>2020</v>
      </c>
      <c r="B11" s="158">
        <v>94</v>
      </c>
      <c r="C11" s="158">
        <v>48</v>
      </c>
      <c r="D11" s="158">
        <v>46</v>
      </c>
      <c r="E11" s="158">
        <v>383</v>
      </c>
      <c r="F11" s="158">
        <v>229</v>
      </c>
      <c r="G11" s="158">
        <v>154</v>
      </c>
      <c r="H11" s="158">
        <v>135</v>
      </c>
      <c r="I11" s="158">
        <v>100</v>
      </c>
    </row>
    <row r="12" spans="1:9" s="1" customFormat="1" ht="31.5" customHeight="1">
      <c r="A12" s="280">
        <v>2021</v>
      </c>
      <c r="B12" s="293">
        <f t="shared" ref="B12:I12" si="0">SUM(B14:B25)</f>
        <v>83</v>
      </c>
      <c r="C12" s="293">
        <f t="shared" si="0"/>
        <v>41</v>
      </c>
      <c r="D12" s="293">
        <f t="shared" si="0"/>
        <v>42</v>
      </c>
      <c r="E12" s="293">
        <f t="shared" si="0"/>
        <v>436</v>
      </c>
      <c r="F12" s="293">
        <f t="shared" si="0"/>
        <v>249</v>
      </c>
      <c r="G12" s="293">
        <f t="shared" si="0"/>
        <v>187</v>
      </c>
      <c r="H12" s="293">
        <f t="shared" si="0"/>
        <v>164</v>
      </c>
      <c r="I12" s="293">
        <f t="shared" si="0"/>
        <v>101</v>
      </c>
    </row>
    <row r="13" spans="1:9">
      <c r="A13" s="294"/>
      <c r="B13" s="295"/>
      <c r="C13" s="296"/>
      <c r="D13" s="296"/>
      <c r="E13" s="296"/>
      <c r="F13" s="296"/>
      <c r="G13" s="296"/>
      <c r="H13" s="296"/>
      <c r="I13" s="296"/>
    </row>
    <row r="14" spans="1:9" ht="25.5" customHeight="1">
      <c r="A14" s="297" t="s">
        <v>251</v>
      </c>
      <c r="B14" s="322">
        <f t="shared" ref="B14:B25" si="1">SUM(C14:D14)</f>
        <v>8</v>
      </c>
      <c r="C14" s="320">
        <v>3</v>
      </c>
      <c r="D14" s="320">
        <v>5</v>
      </c>
      <c r="E14" s="325">
        <f t="shared" ref="E14:E25" si="2">SUM(F14:G14)</f>
        <v>43</v>
      </c>
      <c r="F14" s="320">
        <v>18</v>
      </c>
      <c r="G14" s="320">
        <v>25</v>
      </c>
      <c r="H14" s="320">
        <v>5</v>
      </c>
      <c r="I14" s="320">
        <v>3</v>
      </c>
    </row>
    <row r="15" spans="1:9" ht="25.5" customHeight="1">
      <c r="A15" s="297" t="s">
        <v>252</v>
      </c>
      <c r="B15" s="322">
        <f t="shared" si="1"/>
        <v>9</v>
      </c>
      <c r="C15" s="320">
        <v>3</v>
      </c>
      <c r="D15" s="320">
        <v>6</v>
      </c>
      <c r="E15" s="325">
        <f t="shared" si="2"/>
        <v>38</v>
      </c>
      <c r="F15" s="320">
        <v>22</v>
      </c>
      <c r="G15" s="320">
        <v>16</v>
      </c>
      <c r="H15" s="320">
        <v>15</v>
      </c>
      <c r="I15" s="320">
        <v>5</v>
      </c>
    </row>
    <row r="16" spans="1:9" ht="25.5" customHeight="1">
      <c r="A16" s="297" t="s">
        <v>253</v>
      </c>
      <c r="B16" s="322">
        <f t="shared" si="1"/>
        <v>6</v>
      </c>
      <c r="C16" s="320">
        <v>4</v>
      </c>
      <c r="D16" s="320">
        <v>2</v>
      </c>
      <c r="E16" s="325">
        <f t="shared" si="2"/>
        <v>30</v>
      </c>
      <c r="F16" s="320">
        <v>21</v>
      </c>
      <c r="G16" s="320">
        <v>9</v>
      </c>
      <c r="H16" s="320">
        <v>19</v>
      </c>
      <c r="I16" s="320">
        <v>11</v>
      </c>
    </row>
    <row r="17" spans="1:14" ht="25.5" customHeight="1">
      <c r="A17" s="297" t="s">
        <v>254</v>
      </c>
      <c r="B17" s="322">
        <f t="shared" si="1"/>
        <v>7</v>
      </c>
      <c r="C17" s="320">
        <v>2</v>
      </c>
      <c r="D17" s="320">
        <v>5</v>
      </c>
      <c r="E17" s="325">
        <f t="shared" si="2"/>
        <v>36</v>
      </c>
      <c r="F17" s="320">
        <v>18</v>
      </c>
      <c r="G17" s="320">
        <v>18</v>
      </c>
      <c r="H17" s="320">
        <v>12</v>
      </c>
      <c r="I17" s="320">
        <v>8</v>
      </c>
    </row>
    <row r="18" spans="1:14" ht="25.5" customHeight="1">
      <c r="A18" s="297" t="s">
        <v>255</v>
      </c>
      <c r="B18" s="322">
        <f t="shared" si="1"/>
        <v>8</v>
      </c>
      <c r="C18" s="320">
        <v>5</v>
      </c>
      <c r="D18" s="320">
        <v>3</v>
      </c>
      <c r="E18" s="325">
        <f t="shared" si="2"/>
        <v>33</v>
      </c>
      <c r="F18" s="320">
        <v>18</v>
      </c>
      <c r="G18" s="320">
        <v>15</v>
      </c>
      <c r="H18" s="320">
        <v>13</v>
      </c>
      <c r="I18" s="320">
        <v>10</v>
      </c>
    </row>
    <row r="19" spans="1:14" ht="25.5" customHeight="1">
      <c r="A19" s="297" t="s">
        <v>256</v>
      </c>
      <c r="B19" s="322">
        <f t="shared" si="1"/>
        <v>13</v>
      </c>
      <c r="C19" s="320">
        <v>7</v>
      </c>
      <c r="D19" s="320">
        <v>6</v>
      </c>
      <c r="E19" s="325">
        <f t="shared" si="2"/>
        <v>40</v>
      </c>
      <c r="F19" s="320">
        <v>21</v>
      </c>
      <c r="G19" s="320">
        <v>19</v>
      </c>
      <c r="H19" s="320">
        <v>7</v>
      </c>
      <c r="I19" s="320">
        <v>13</v>
      </c>
    </row>
    <row r="20" spans="1:14" ht="25.5" customHeight="1">
      <c r="A20" s="297" t="s">
        <v>257</v>
      </c>
      <c r="B20" s="322">
        <f t="shared" si="1"/>
        <v>5</v>
      </c>
      <c r="C20" s="320">
        <v>2</v>
      </c>
      <c r="D20" s="320">
        <v>3</v>
      </c>
      <c r="E20" s="325">
        <f t="shared" si="2"/>
        <v>30</v>
      </c>
      <c r="F20" s="320">
        <v>16</v>
      </c>
      <c r="G20" s="320">
        <v>14</v>
      </c>
      <c r="H20" s="320">
        <v>15</v>
      </c>
      <c r="I20" s="320">
        <v>5</v>
      </c>
    </row>
    <row r="21" spans="1:14" ht="25.5" customHeight="1">
      <c r="A21" s="297" t="s">
        <v>258</v>
      </c>
      <c r="B21" s="322">
        <f t="shared" si="1"/>
        <v>5</v>
      </c>
      <c r="C21" s="320">
        <v>2</v>
      </c>
      <c r="D21" s="320">
        <v>3</v>
      </c>
      <c r="E21" s="325">
        <f t="shared" si="2"/>
        <v>38</v>
      </c>
      <c r="F21" s="320">
        <v>24</v>
      </c>
      <c r="G21" s="320">
        <v>14</v>
      </c>
      <c r="H21" s="320">
        <v>14</v>
      </c>
      <c r="I21" s="320">
        <v>6</v>
      </c>
    </row>
    <row r="22" spans="1:14" ht="25.5" customHeight="1">
      <c r="A22" s="297" t="s">
        <v>259</v>
      </c>
      <c r="B22" s="322">
        <f t="shared" si="1"/>
        <v>7</v>
      </c>
      <c r="C22" s="320">
        <v>4</v>
      </c>
      <c r="D22" s="320">
        <v>3</v>
      </c>
      <c r="E22" s="325">
        <f t="shared" si="2"/>
        <v>37</v>
      </c>
      <c r="F22" s="320">
        <v>20</v>
      </c>
      <c r="G22" s="320">
        <v>17</v>
      </c>
      <c r="H22" s="320">
        <v>8</v>
      </c>
      <c r="I22" s="320">
        <v>10</v>
      </c>
    </row>
    <row r="23" spans="1:14" ht="25.5" customHeight="1">
      <c r="A23" s="298" t="s">
        <v>260</v>
      </c>
      <c r="B23" s="322">
        <f t="shared" si="1"/>
        <v>4</v>
      </c>
      <c r="C23" s="320">
        <v>2</v>
      </c>
      <c r="D23" s="320">
        <v>2</v>
      </c>
      <c r="E23" s="325">
        <f t="shared" si="2"/>
        <v>39</v>
      </c>
      <c r="F23" s="320">
        <v>28</v>
      </c>
      <c r="G23" s="320">
        <v>11</v>
      </c>
      <c r="H23" s="320">
        <v>13</v>
      </c>
      <c r="I23" s="320">
        <v>8</v>
      </c>
    </row>
    <row r="24" spans="1:14" ht="25.5" customHeight="1">
      <c r="A24" s="298" t="s">
        <v>261</v>
      </c>
      <c r="B24" s="322">
        <f t="shared" si="1"/>
        <v>5</v>
      </c>
      <c r="C24" s="320">
        <v>3</v>
      </c>
      <c r="D24" s="320">
        <v>2</v>
      </c>
      <c r="E24" s="325">
        <f t="shared" si="2"/>
        <v>36</v>
      </c>
      <c r="F24" s="320">
        <v>21</v>
      </c>
      <c r="G24" s="320">
        <v>15</v>
      </c>
      <c r="H24" s="320">
        <v>19</v>
      </c>
      <c r="I24" s="320">
        <v>11</v>
      </c>
    </row>
    <row r="25" spans="1:14" ht="25.5" customHeight="1" thickBot="1">
      <c r="A25" s="297" t="s">
        <v>262</v>
      </c>
      <c r="B25" s="322">
        <f t="shared" si="1"/>
        <v>6</v>
      </c>
      <c r="C25" s="320">
        <v>4</v>
      </c>
      <c r="D25" s="320">
        <v>2</v>
      </c>
      <c r="E25" s="325">
        <f t="shared" si="2"/>
        <v>36</v>
      </c>
      <c r="F25" s="320">
        <v>22</v>
      </c>
      <c r="G25" s="320">
        <v>14</v>
      </c>
      <c r="H25" s="320">
        <v>24</v>
      </c>
      <c r="I25" s="320">
        <v>11</v>
      </c>
    </row>
    <row r="26" spans="1:14" ht="6.75" customHeight="1">
      <c r="A26" s="454"/>
      <c r="B26" s="454"/>
      <c r="C26" s="454"/>
      <c r="D26" s="454"/>
      <c r="E26" s="454"/>
      <c r="F26" s="455"/>
      <c r="G26" s="455"/>
      <c r="H26" s="455"/>
      <c r="I26" s="455"/>
    </row>
    <row r="27" spans="1:14" ht="13.5" customHeight="1">
      <c r="A27" s="452" t="s">
        <v>176</v>
      </c>
      <c r="B27" s="452"/>
      <c r="C27" s="452"/>
      <c r="D27" s="452"/>
      <c r="E27" s="452"/>
      <c r="F27" s="453" t="s">
        <v>138</v>
      </c>
      <c r="G27" s="453"/>
      <c r="H27" s="453"/>
      <c r="I27" s="453"/>
      <c r="J27" s="2"/>
      <c r="K27" s="2"/>
      <c r="L27" s="2"/>
      <c r="M27" s="2"/>
      <c r="N27" s="2"/>
    </row>
    <row r="28" spans="1:14" ht="16.5">
      <c r="A28" s="23"/>
      <c r="B28" s="23"/>
      <c r="C28" s="23"/>
      <c r="D28" s="23"/>
      <c r="E28" s="23"/>
      <c r="F28" s="453"/>
      <c r="G28" s="453"/>
      <c r="H28" s="453"/>
      <c r="I28" s="453"/>
    </row>
  </sheetData>
  <mergeCells count="14">
    <mergeCell ref="A1:I1"/>
    <mergeCell ref="A2:I2"/>
    <mergeCell ref="B4:D4"/>
    <mergeCell ref="E4:G4"/>
    <mergeCell ref="H4:I4"/>
    <mergeCell ref="A27:E27"/>
    <mergeCell ref="F27:I28"/>
    <mergeCell ref="A26:E26"/>
    <mergeCell ref="F26:I26"/>
    <mergeCell ref="B5:D5"/>
    <mergeCell ref="E5:G5"/>
    <mergeCell ref="A6:A7"/>
    <mergeCell ref="H6:H7"/>
    <mergeCell ref="I6:I7"/>
  </mergeCells>
  <phoneticPr fontId="3" type="noConversion"/>
  <pageMargins left="0.75" right="0.75" top="1" bottom="1" header="0.5" footer="0.5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32"/>
  <sheetViews>
    <sheetView topLeftCell="A7" zoomScaleNormal="100" workbookViewId="0">
      <selection activeCell="B23" sqref="B23:C23"/>
    </sheetView>
  </sheetViews>
  <sheetFormatPr defaultRowHeight="13.5"/>
  <cols>
    <col min="1" max="1" width="4.109375" customWidth="1"/>
    <col min="2" max="2" width="4.88671875" style="84" customWidth="1"/>
    <col min="3" max="3" width="4.5546875" customWidth="1"/>
    <col min="4" max="5" width="4.88671875" customWidth="1"/>
    <col min="6" max="6" width="4.6640625" customWidth="1"/>
    <col min="7" max="8" width="4.77734375" customWidth="1"/>
    <col min="9" max="9" width="4.5546875" customWidth="1"/>
    <col min="10" max="10" width="4.6640625" customWidth="1"/>
    <col min="11" max="13" width="4.5546875" customWidth="1"/>
    <col min="14" max="15" width="4.6640625" customWidth="1"/>
    <col min="16" max="16" width="4.5546875" customWidth="1"/>
  </cols>
  <sheetData>
    <row r="1" spans="1:17" ht="22.5">
      <c r="A1" s="419" t="s">
        <v>139</v>
      </c>
      <c r="B1" s="419"/>
      <c r="C1" s="419"/>
      <c r="D1" s="419"/>
      <c r="E1" s="419"/>
      <c r="F1" s="419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1:17" ht="22.5">
      <c r="A2" s="419" t="s">
        <v>140</v>
      </c>
      <c r="B2" s="419"/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</row>
    <row r="3" spans="1:17" ht="13.5" customHeight="1">
      <c r="A3" s="3"/>
    </row>
    <row r="4" spans="1:17" s="9" customFormat="1" ht="14.25" customHeight="1" thickBot="1">
      <c r="A4" s="498" t="s">
        <v>3</v>
      </c>
      <c r="B4" s="498"/>
      <c r="C4" s="499"/>
      <c r="D4" s="499"/>
      <c r="E4" s="499"/>
      <c r="F4" s="85"/>
      <c r="G4" s="85"/>
      <c r="H4" s="85"/>
      <c r="I4" s="85"/>
      <c r="J4" s="85"/>
      <c r="K4" s="85"/>
      <c r="L4" s="85"/>
      <c r="M4" s="85"/>
      <c r="N4" s="500" t="s">
        <v>100</v>
      </c>
      <c r="O4" s="500"/>
      <c r="P4" s="500"/>
    </row>
    <row r="5" spans="1:17" s="9" customFormat="1" ht="27.75" customHeight="1">
      <c r="A5" s="490" t="s">
        <v>141</v>
      </c>
      <c r="B5" s="482" t="s">
        <v>142</v>
      </c>
      <c r="C5" s="485"/>
      <c r="D5" s="485"/>
      <c r="E5" s="485"/>
      <c r="F5" s="485"/>
      <c r="G5" s="487"/>
      <c r="H5" s="482" t="s">
        <v>143</v>
      </c>
      <c r="I5" s="485"/>
      <c r="J5" s="485"/>
      <c r="K5" s="485"/>
      <c r="L5" s="485"/>
      <c r="M5" s="485"/>
      <c r="N5" s="485"/>
      <c r="O5" s="485"/>
      <c r="P5" s="485"/>
      <c r="Q5" s="86"/>
    </row>
    <row r="6" spans="1:17" s="9" customFormat="1" ht="27.75" customHeight="1">
      <c r="A6" s="484"/>
      <c r="B6" s="501" t="s">
        <v>144</v>
      </c>
      <c r="C6" s="502"/>
      <c r="D6" s="503"/>
      <c r="E6" s="504" t="s">
        <v>145</v>
      </c>
      <c r="F6" s="502"/>
      <c r="G6" s="503"/>
      <c r="H6" s="484" t="s">
        <v>146</v>
      </c>
      <c r="I6" s="484"/>
      <c r="J6" s="424"/>
      <c r="K6" s="495" t="s">
        <v>147</v>
      </c>
      <c r="L6" s="505"/>
      <c r="M6" s="505"/>
      <c r="N6" s="505"/>
      <c r="O6" s="505"/>
      <c r="P6" s="505"/>
      <c r="Q6" s="86"/>
    </row>
    <row r="7" spans="1:17" s="9" customFormat="1" ht="26.25" customHeight="1">
      <c r="A7" s="484"/>
      <c r="B7" s="494"/>
      <c r="C7" s="484"/>
      <c r="D7" s="486"/>
      <c r="E7" s="481"/>
      <c r="F7" s="484"/>
      <c r="G7" s="486"/>
      <c r="H7" s="484"/>
      <c r="I7" s="484"/>
      <c r="J7" s="424"/>
      <c r="K7" s="506" t="s">
        <v>144</v>
      </c>
      <c r="L7" s="488"/>
      <c r="M7" s="507"/>
      <c r="N7" s="506" t="s">
        <v>145</v>
      </c>
      <c r="O7" s="488"/>
      <c r="P7" s="488"/>
      <c r="Q7" s="86"/>
    </row>
    <row r="8" spans="1:17" s="9" customFormat="1" ht="16.5" customHeight="1">
      <c r="A8" s="81" t="s">
        <v>148</v>
      </c>
      <c r="B8" s="494"/>
      <c r="C8" s="58" t="s">
        <v>149</v>
      </c>
      <c r="D8" s="87" t="s">
        <v>150</v>
      </c>
      <c r="E8" s="494"/>
      <c r="F8" s="58" t="s">
        <v>149</v>
      </c>
      <c r="G8" s="87" t="s">
        <v>150</v>
      </c>
      <c r="H8" s="496"/>
      <c r="I8" s="58" t="s">
        <v>149</v>
      </c>
      <c r="J8" s="87" t="s">
        <v>150</v>
      </c>
      <c r="K8" s="494"/>
      <c r="L8" s="58" t="s">
        <v>149</v>
      </c>
      <c r="M8" s="87" t="s">
        <v>150</v>
      </c>
      <c r="N8" s="494"/>
      <c r="O8" s="58" t="s">
        <v>149</v>
      </c>
      <c r="P8" s="88" t="s">
        <v>150</v>
      </c>
      <c r="Q8" s="86"/>
    </row>
    <row r="9" spans="1:17" s="9" customFormat="1" ht="24.75" customHeight="1">
      <c r="A9" s="89" t="s">
        <v>151</v>
      </c>
      <c r="B9" s="495"/>
      <c r="C9" s="79" t="s">
        <v>152</v>
      </c>
      <c r="D9" s="24" t="s">
        <v>153</v>
      </c>
      <c r="E9" s="495"/>
      <c r="F9" s="79" t="s">
        <v>152</v>
      </c>
      <c r="G9" s="24" t="s">
        <v>153</v>
      </c>
      <c r="H9" s="497"/>
      <c r="I9" s="79" t="s">
        <v>152</v>
      </c>
      <c r="J9" s="24" t="s">
        <v>153</v>
      </c>
      <c r="K9" s="495"/>
      <c r="L9" s="79" t="s">
        <v>152</v>
      </c>
      <c r="M9" s="24" t="s">
        <v>153</v>
      </c>
      <c r="N9" s="495"/>
      <c r="O9" s="79" t="s">
        <v>152</v>
      </c>
      <c r="P9" s="24" t="s">
        <v>153</v>
      </c>
      <c r="Q9" s="86"/>
    </row>
    <row r="10" spans="1:17" s="9" customFormat="1" ht="10.5" customHeight="1">
      <c r="A10" s="90"/>
      <c r="B10" s="80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6"/>
    </row>
    <row r="11" spans="1:17" s="9" customFormat="1" ht="27.95" customHeight="1">
      <c r="A11" s="251">
        <v>2017</v>
      </c>
      <c r="B11" s="250">
        <v>6027</v>
      </c>
      <c r="C11" s="249">
        <v>3085</v>
      </c>
      <c r="D11" s="249">
        <v>2942</v>
      </c>
      <c r="E11" s="249">
        <v>6822</v>
      </c>
      <c r="F11" s="249">
        <v>3473</v>
      </c>
      <c r="G11" s="249">
        <v>3349</v>
      </c>
      <c r="H11" s="249">
        <v>1224</v>
      </c>
      <c r="I11" s="249">
        <v>586</v>
      </c>
      <c r="J11" s="249">
        <v>638</v>
      </c>
      <c r="K11" s="249">
        <v>3064</v>
      </c>
      <c r="L11" s="249">
        <v>1541</v>
      </c>
      <c r="M11" s="249">
        <v>1523</v>
      </c>
      <c r="N11" s="249">
        <v>3882</v>
      </c>
      <c r="O11" s="249">
        <v>1950</v>
      </c>
      <c r="P11" s="249">
        <v>1932</v>
      </c>
    </row>
    <row r="12" spans="1:17" s="9" customFormat="1" ht="27.95" customHeight="1">
      <c r="A12" s="246">
        <v>2018</v>
      </c>
      <c r="B12" s="250">
        <v>5478</v>
      </c>
      <c r="C12" s="249">
        <v>2889</v>
      </c>
      <c r="D12" s="249">
        <v>2589</v>
      </c>
      <c r="E12" s="249">
        <v>6731</v>
      </c>
      <c r="F12" s="249">
        <v>3456</v>
      </c>
      <c r="G12" s="249">
        <v>3275</v>
      </c>
      <c r="H12" s="249">
        <v>1082</v>
      </c>
      <c r="I12" s="249">
        <v>569</v>
      </c>
      <c r="J12" s="249">
        <v>513</v>
      </c>
      <c r="K12" s="249">
        <v>2975</v>
      </c>
      <c r="L12" s="249">
        <v>1516</v>
      </c>
      <c r="M12" s="249">
        <v>1459</v>
      </c>
      <c r="N12" s="249">
        <v>4022</v>
      </c>
      <c r="O12" s="249">
        <v>2011</v>
      </c>
      <c r="P12" s="249">
        <v>2011</v>
      </c>
    </row>
    <row r="13" spans="1:17" s="9" customFormat="1" ht="27.95" customHeight="1">
      <c r="A13" s="246">
        <v>2019</v>
      </c>
      <c r="B13" s="250">
        <v>5828</v>
      </c>
      <c r="C13" s="249">
        <v>2998</v>
      </c>
      <c r="D13" s="249">
        <v>2830</v>
      </c>
      <c r="E13" s="249">
        <v>6419</v>
      </c>
      <c r="F13" s="249">
        <v>3269</v>
      </c>
      <c r="G13" s="249">
        <v>3150</v>
      </c>
      <c r="H13" s="249">
        <v>1095</v>
      </c>
      <c r="I13" s="249">
        <v>552</v>
      </c>
      <c r="J13" s="249">
        <v>543</v>
      </c>
      <c r="K13" s="249">
        <v>3150</v>
      </c>
      <c r="L13" s="249">
        <v>1614</v>
      </c>
      <c r="M13" s="249">
        <v>1536</v>
      </c>
      <c r="N13" s="249">
        <v>3674</v>
      </c>
      <c r="O13" s="249">
        <v>1826</v>
      </c>
      <c r="P13" s="249">
        <v>1848</v>
      </c>
    </row>
    <row r="14" spans="1:17" s="9" customFormat="1" ht="27.95" customHeight="1">
      <c r="A14" s="246">
        <v>2020</v>
      </c>
      <c r="B14" s="250">
        <v>6566</v>
      </c>
      <c r="C14" s="249">
        <v>3236</v>
      </c>
      <c r="D14" s="249">
        <v>3330</v>
      </c>
      <c r="E14" s="249">
        <v>6665</v>
      </c>
      <c r="F14" s="249">
        <v>3332</v>
      </c>
      <c r="G14" s="249">
        <v>3333</v>
      </c>
      <c r="H14" s="249">
        <v>1097</v>
      </c>
      <c r="I14" s="249">
        <v>535</v>
      </c>
      <c r="J14" s="249">
        <v>562</v>
      </c>
      <c r="K14" s="249">
        <v>3769</v>
      </c>
      <c r="L14" s="249">
        <v>1820</v>
      </c>
      <c r="M14" s="249">
        <v>1949</v>
      </c>
      <c r="N14" s="249">
        <v>3944</v>
      </c>
      <c r="O14" s="249">
        <v>1927</v>
      </c>
      <c r="P14" s="249">
        <v>2017</v>
      </c>
    </row>
    <row r="15" spans="1:17" s="9" customFormat="1" ht="27.95" customHeight="1">
      <c r="A15" s="262">
        <v>2021</v>
      </c>
      <c r="B15" s="299">
        <f>SUM(H15,K15,B27)</f>
        <v>6908</v>
      </c>
      <c r="C15" s="300">
        <f>SUM(I15,L15,D27)</f>
        <v>3460</v>
      </c>
      <c r="D15" s="300">
        <f>SUM(J15,M15,E27)</f>
        <v>3448</v>
      </c>
      <c r="E15" s="300">
        <f>SUM(H15,N15,F27)</f>
        <v>6763</v>
      </c>
      <c r="F15" s="300">
        <f>SUM(I15,O15,H27)</f>
        <v>3452</v>
      </c>
      <c r="G15" s="300">
        <f>SUM(J15,P15,I27)</f>
        <v>3311</v>
      </c>
      <c r="H15" s="300">
        <f>SUM(I15:J15)</f>
        <v>1124</v>
      </c>
      <c r="I15" s="301">
        <v>555</v>
      </c>
      <c r="J15" s="301">
        <v>569</v>
      </c>
      <c r="K15" s="301">
        <f>SUM(L15:M15)</f>
        <v>3998</v>
      </c>
      <c r="L15" s="301">
        <v>1981</v>
      </c>
      <c r="M15" s="301">
        <v>2017</v>
      </c>
      <c r="N15" s="301">
        <f>SUM(O15:P15)</f>
        <v>3956</v>
      </c>
      <c r="O15" s="301">
        <v>2000</v>
      </c>
      <c r="P15" s="301">
        <v>1956</v>
      </c>
    </row>
    <row r="16" spans="1:17" s="9" customFormat="1" ht="9.75" customHeight="1" thickBot="1">
      <c r="A16" s="91"/>
      <c r="B16" s="92"/>
      <c r="C16" s="93"/>
      <c r="D16" s="94"/>
      <c r="E16" s="95"/>
      <c r="F16" s="96"/>
      <c r="G16" s="93"/>
      <c r="H16" s="94"/>
      <c r="I16" s="94"/>
      <c r="J16" s="94"/>
      <c r="K16" s="95"/>
      <c r="L16" s="96"/>
      <c r="M16" s="93"/>
      <c r="N16" s="95"/>
      <c r="O16" s="96"/>
      <c r="P16" s="93"/>
    </row>
    <row r="17" spans="1:20" s="9" customFormat="1" ht="15" customHeight="1" thickBot="1">
      <c r="A17" s="78"/>
      <c r="B17" s="97"/>
      <c r="C17" s="98"/>
      <c r="D17" s="98"/>
      <c r="E17" s="83"/>
      <c r="F17" s="83"/>
      <c r="G17" s="98"/>
      <c r="H17" s="98"/>
      <c r="I17" s="98"/>
      <c r="J17" s="98"/>
      <c r="K17" s="83"/>
      <c r="L17" s="83"/>
      <c r="M17" s="98"/>
      <c r="N17" s="83"/>
      <c r="O17" s="83"/>
      <c r="P17" s="98"/>
    </row>
    <row r="18" spans="1:20" s="9" customFormat="1" ht="35.25" customHeight="1">
      <c r="A18" s="490" t="s">
        <v>154</v>
      </c>
      <c r="B18" s="491" t="s">
        <v>155</v>
      </c>
      <c r="C18" s="492"/>
      <c r="D18" s="492"/>
      <c r="E18" s="492"/>
      <c r="F18" s="492"/>
      <c r="G18" s="492"/>
      <c r="H18" s="492"/>
      <c r="I18" s="493"/>
      <c r="J18" s="490" t="s">
        <v>156</v>
      </c>
      <c r="K18" s="490"/>
      <c r="L18" s="490"/>
      <c r="M18" s="490"/>
      <c r="N18" s="490"/>
      <c r="O18" s="490"/>
      <c r="P18" s="490"/>
      <c r="T18" s="9" t="s">
        <v>181</v>
      </c>
    </row>
    <row r="19" spans="1:20" s="9" customFormat="1" ht="33.75" customHeight="1">
      <c r="A19" s="484"/>
      <c r="B19" s="494" t="s">
        <v>144</v>
      </c>
      <c r="C19" s="484"/>
      <c r="D19" s="484"/>
      <c r="E19" s="486"/>
      <c r="F19" s="481" t="s">
        <v>145</v>
      </c>
      <c r="G19" s="484"/>
      <c r="H19" s="484"/>
      <c r="I19" s="486"/>
      <c r="J19" s="484"/>
      <c r="K19" s="484"/>
      <c r="L19" s="484"/>
      <c r="M19" s="484"/>
      <c r="N19" s="484"/>
      <c r="O19" s="484"/>
      <c r="P19" s="484"/>
    </row>
    <row r="20" spans="1:20" s="9" customFormat="1" ht="16.5" customHeight="1">
      <c r="A20" s="75" t="s">
        <v>148</v>
      </c>
      <c r="B20" s="481"/>
      <c r="C20" s="424"/>
      <c r="D20" s="58" t="s">
        <v>149</v>
      </c>
      <c r="E20" s="87" t="s">
        <v>150</v>
      </c>
      <c r="F20" s="484"/>
      <c r="G20" s="424"/>
      <c r="H20" s="58" t="s">
        <v>149</v>
      </c>
      <c r="I20" s="87" t="s">
        <v>150</v>
      </c>
      <c r="J20" s="484"/>
      <c r="K20" s="486"/>
      <c r="L20" s="488" t="s">
        <v>157</v>
      </c>
      <c r="M20" s="489"/>
      <c r="N20" s="488" t="s">
        <v>158</v>
      </c>
      <c r="O20" s="488"/>
      <c r="P20" s="488"/>
    </row>
    <row r="21" spans="1:20" s="9" customFormat="1" ht="25.5" customHeight="1">
      <c r="A21" s="99" t="s">
        <v>151</v>
      </c>
      <c r="B21" s="482"/>
      <c r="C21" s="483"/>
      <c r="D21" s="33" t="s">
        <v>152</v>
      </c>
      <c r="E21" s="100" t="s">
        <v>153</v>
      </c>
      <c r="F21" s="485"/>
      <c r="G21" s="483"/>
      <c r="H21" s="33" t="s">
        <v>152</v>
      </c>
      <c r="I21" s="100" t="s">
        <v>153</v>
      </c>
      <c r="J21" s="485"/>
      <c r="K21" s="487"/>
      <c r="L21" s="485"/>
      <c r="M21" s="487"/>
      <c r="N21" s="485"/>
      <c r="O21" s="485"/>
      <c r="P21" s="485"/>
    </row>
    <row r="22" spans="1:20" s="9" customFormat="1" ht="9.75" customHeight="1">
      <c r="A22" s="101"/>
      <c r="B22" s="102"/>
      <c r="C22" s="1"/>
      <c r="D22" s="1"/>
      <c r="E22" s="1"/>
      <c r="F22" s="1"/>
      <c r="G22" s="1"/>
      <c r="H22" s="1"/>
      <c r="I22" s="1"/>
      <c r="J22" s="78"/>
      <c r="K22" s="102"/>
      <c r="L22" s="78"/>
      <c r="M22" s="78"/>
      <c r="N22" s="102"/>
      <c r="O22" s="78"/>
      <c r="P22" s="78"/>
    </row>
    <row r="23" spans="1:20" s="9" customFormat="1" ht="27.95" customHeight="1">
      <c r="A23" s="222">
        <v>2017</v>
      </c>
      <c r="B23" s="479">
        <v>1739</v>
      </c>
      <c r="C23" s="480"/>
      <c r="D23" s="248">
        <v>958</v>
      </c>
      <c r="E23" s="248">
        <v>781</v>
      </c>
      <c r="F23" s="480">
        <v>1716</v>
      </c>
      <c r="G23" s="480"/>
      <c r="H23" s="248">
        <v>937</v>
      </c>
      <c r="I23" s="248">
        <v>779</v>
      </c>
      <c r="J23" s="478">
        <v>-795</v>
      </c>
      <c r="K23" s="478"/>
      <c r="L23" s="478">
        <v>-388</v>
      </c>
      <c r="M23" s="478"/>
      <c r="N23" s="478">
        <v>-407</v>
      </c>
      <c r="O23" s="478"/>
      <c r="P23" s="478"/>
    </row>
    <row r="24" spans="1:20" s="9" customFormat="1" ht="27.95" customHeight="1">
      <c r="A24" s="222">
        <v>2018</v>
      </c>
      <c r="B24" s="479">
        <v>1421</v>
      </c>
      <c r="C24" s="480"/>
      <c r="D24" s="248">
        <v>804</v>
      </c>
      <c r="E24" s="248">
        <v>617</v>
      </c>
      <c r="F24" s="480">
        <v>1627</v>
      </c>
      <c r="G24" s="480"/>
      <c r="H24" s="248">
        <v>876</v>
      </c>
      <c r="I24" s="248">
        <v>751</v>
      </c>
      <c r="J24" s="478">
        <v>-1253</v>
      </c>
      <c r="K24" s="478"/>
      <c r="L24" s="478">
        <v>-567</v>
      </c>
      <c r="M24" s="478"/>
      <c r="N24" s="478">
        <v>-686</v>
      </c>
      <c r="O24" s="478"/>
      <c r="P24" s="478"/>
    </row>
    <row r="25" spans="1:20" s="9" customFormat="1" ht="27.95" customHeight="1">
      <c r="A25" s="222">
        <v>2019</v>
      </c>
      <c r="B25" s="479">
        <v>1583</v>
      </c>
      <c r="C25" s="480"/>
      <c r="D25" s="248">
        <v>832</v>
      </c>
      <c r="E25" s="248">
        <v>751</v>
      </c>
      <c r="F25" s="480">
        <v>1650</v>
      </c>
      <c r="G25" s="480"/>
      <c r="H25" s="248">
        <v>891</v>
      </c>
      <c r="I25" s="248">
        <v>759</v>
      </c>
      <c r="J25" s="478">
        <v>-591</v>
      </c>
      <c r="K25" s="478"/>
      <c r="L25" s="478">
        <v>-271</v>
      </c>
      <c r="M25" s="478"/>
      <c r="N25" s="478">
        <v>-320</v>
      </c>
      <c r="O25" s="478"/>
      <c r="P25" s="478"/>
    </row>
    <row r="26" spans="1:20" s="9" customFormat="1" ht="27.95" customHeight="1">
      <c r="A26" s="247">
        <v>2020</v>
      </c>
      <c r="B26" s="479">
        <v>1700</v>
      </c>
      <c r="C26" s="480"/>
      <c r="D26" s="248">
        <v>881</v>
      </c>
      <c r="E26" s="248">
        <v>819</v>
      </c>
      <c r="F26" s="480">
        <v>1624</v>
      </c>
      <c r="G26" s="480"/>
      <c r="H26" s="248">
        <v>870</v>
      </c>
      <c r="I26" s="248">
        <v>754</v>
      </c>
      <c r="J26" s="478">
        <v>-99</v>
      </c>
      <c r="K26" s="478"/>
      <c r="L26" s="478">
        <v>-96</v>
      </c>
      <c r="M26" s="478"/>
      <c r="N26" s="478">
        <v>-3</v>
      </c>
      <c r="O26" s="478"/>
      <c r="P26" s="478"/>
    </row>
    <row r="27" spans="1:20" s="9" customFormat="1" ht="27.95" customHeight="1">
      <c r="A27" s="302">
        <v>2021</v>
      </c>
      <c r="B27" s="475">
        <f>SUM(D27:E27)</f>
        <v>1786</v>
      </c>
      <c r="C27" s="476"/>
      <c r="D27" s="303">
        <v>924</v>
      </c>
      <c r="E27" s="303">
        <v>862</v>
      </c>
      <c r="F27" s="477">
        <f>SUM(H27:I27)</f>
        <v>1683</v>
      </c>
      <c r="G27" s="477"/>
      <c r="H27" s="303">
        <v>897</v>
      </c>
      <c r="I27" s="303">
        <v>786</v>
      </c>
      <c r="J27" s="473">
        <f>SUM(B15-E15)</f>
        <v>145</v>
      </c>
      <c r="K27" s="473"/>
      <c r="L27" s="473">
        <f>SUM(C15-F15)</f>
        <v>8</v>
      </c>
      <c r="M27" s="473"/>
      <c r="N27" s="473">
        <f>SUM(D15-G15)</f>
        <v>137</v>
      </c>
      <c r="O27" s="473"/>
      <c r="P27" s="473"/>
    </row>
    <row r="28" spans="1:20" s="9" customFormat="1" ht="10.5" customHeight="1" thickBot="1">
      <c r="A28" s="103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4"/>
      <c r="O28" s="104"/>
      <c r="P28" s="104"/>
    </row>
    <row r="29" spans="1:20" s="9" customFormat="1" ht="8.25" customHeight="1">
      <c r="A29" s="474"/>
      <c r="B29" s="474"/>
      <c r="C29" s="474"/>
      <c r="D29" s="474"/>
      <c r="E29" s="474"/>
      <c r="F29" s="474"/>
      <c r="G29" s="474"/>
      <c r="H29" s="474"/>
      <c r="I29" s="474"/>
      <c r="J29" s="474"/>
      <c r="K29" s="474"/>
      <c r="L29" s="474"/>
      <c r="M29" s="474"/>
      <c r="N29" s="474"/>
      <c r="O29" s="105"/>
      <c r="P29" s="105"/>
    </row>
    <row r="30" spans="1:20" s="9" customFormat="1" ht="13.5" customHeight="1">
      <c r="A30" s="470" t="s">
        <v>200</v>
      </c>
      <c r="B30" s="470"/>
      <c r="C30" s="470"/>
      <c r="D30" s="470"/>
      <c r="E30" s="470"/>
      <c r="F30" s="470"/>
      <c r="G30" s="470"/>
      <c r="H30" s="82"/>
      <c r="I30" s="82"/>
      <c r="J30" s="82"/>
      <c r="K30" s="106"/>
      <c r="L30" s="453" t="s">
        <v>202</v>
      </c>
      <c r="M30" s="453"/>
      <c r="N30" s="453"/>
      <c r="O30" s="453"/>
      <c r="P30" s="453"/>
    </row>
    <row r="31" spans="1:20" s="9" customFormat="1" ht="25.5" customHeight="1">
      <c r="A31" s="471" t="s">
        <v>208</v>
      </c>
      <c r="B31" s="471"/>
      <c r="C31" s="471"/>
      <c r="D31" s="471"/>
      <c r="E31" s="471"/>
      <c r="F31" s="471"/>
      <c r="G31" s="471"/>
      <c r="H31" s="472" t="s">
        <v>209</v>
      </c>
      <c r="I31" s="472"/>
      <c r="J31" s="472"/>
      <c r="K31" s="472"/>
      <c r="L31" s="472"/>
      <c r="M31" s="472"/>
      <c r="N31" s="472"/>
      <c r="O31" s="472"/>
      <c r="P31" s="472"/>
    </row>
    <row r="32" spans="1:20" s="9" customFormat="1" ht="13.5" customHeight="1">
      <c r="A32" s="107" t="s">
        <v>159</v>
      </c>
      <c r="B32" s="108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23"/>
      <c r="O32" s="23"/>
      <c r="P32" s="23"/>
    </row>
  </sheetData>
  <mergeCells count="59">
    <mergeCell ref="A5:A7"/>
    <mergeCell ref="B5:G5"/>
    <mergeCell ref="H5:P5"/>
    <mergeCell ref="B6:D7"/>
    <mergeCell ref="E6:G7"/>
    <mergeCell ref="H6:J7"/>
    <mergeCell ref="K6:P6"/>
    <mergeCell ref="K7:M7"/>
    <mergeCell ref="N7:P7"/>
    <mergeCell ref="A1:P1"/>
    <mergeCell ref="A2:P2"/>
    <mergeCell ref="A4:B4"/>
    <mergeCell ref="C4:E4"/>
    <mergeCell ref="N4:P4"/>
    <mergeCell ref="B8:B9"/>
    <mergeCell ref="E8:E9"/>
    <mergeCell ref="H8:H9"/>
    <mergeCell ref="K8:K9"/>
    <mergeCell ref="N8:N9"/>
    <mergeCell ref="A18:A19"/>
    <mergeCell ref="B18:I18"/>
    <mergeCell ref="J18:P19"/>
    <mergeCell ref="B19:E19"/>
    <mergeCell ref="F19:I19"/>
    <mergeCell ref="B20:C21"/>
    <mergeCell ref="F20:G21"/>
    <mergeCell ref="J20:K21"/>
    <mergeCell ref="L20:M21"/>
    <mergeCell ref="N20:P21"/>
    <mergeCell ref="J23:K23"/>
    <mergeCell ref="L23:M23"/>
    <mergeCell ref="N23:P23"/>
    <mergeCell ref="B24:C24"/>
    <mergeCell ref="F24:G24"/>
    <mergeCell ref="B23:C23"/>
    <mergeCell ref="F23:G23"/>
    <mergeCell ref="J24:K24"/>
    <mergeCell ref="L24:M24"/>
    <mergeCell ref="N24:P24"/>
    <mergeCell ref="L25:M25"/>
    <mergeCell ref="N25:P25"/>
    <mergeCell ref="B26:C26"/>
    <mergeCell ref="F26:G26"/>
    <mergeCell ref="J26:K26"/>
    <mergeCell ref="B25:C25"/>
    <mergeCell ref="F25:G25"/>
    <mergeCell ref="J25:K25"/>
    <mergeCell ref="L26:M26"/>
    <mergeCell ref="N26:P26"/>
    <mergeCell ref="A30:G30"/>
    <mergeCell ref="L30:P30"/>
    <mergeCell ref="A31:G31"/>
    <mergeCell ref="H31:P31"/>
    <mergeCell ref="J27:K27"/>
    <mergeCell ref="L27:M27"/>
    <mergeCell ref="N27:P27"/>
    <mergeCell ref="A29:N29"/>
    <mergeCell ref="B27:C27"/>
    <mergeCell ref="F27:G2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28"/>
  <sheetViews>
    <sheetView topLeftCell="A3" workbookViewId="0">
      <selection activeCell="L19" sqref="L19"/>
    </sheetView>
  </sheetViews>
  <sheetFormatPr defaultRowHeight="13.5"/>
  <cols>
    <col min="1" max="1" width="9.33203125" customWidth="1"/>
    <col min="2" max="4" width="5.44140625" customWidth="1"/>
    <col min="5" max="7" width="4.33203125" customWidth="1"/>
    <col min="8" max="10" width="4.44140625" customWidth="1"/>
    <col min="11" max="13" width="4" customWidth="1"/>
    <col min="14" max="16" width="3.88671875" customWidth="1"/>
    <col min="17" max="17" width="9.109375" customWidth="1"/>
    <col min="18" max="26" width="4.5546875" customWidth="1"/>
    <col min="27" max="32" width="4.21875" customWidth="1"/>
  </cols>
  <sheetData>
    <row r="1" spans="1:32" ht="22.5">
      <c r="A1" s="519" t="s">
        <v>210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  <c r="M1" s="519"/>
      <c r="N1" s="519"/>
      <c r="O1" s="519"/>
      <c r="P1" s="519"/>
      <c r="Q1" s="419" t="s">
        <v>118</v>
      </c>
      <c r="R1" s="419"/>
      <c r="S1" s="419"/>
      <c r="T1" s="419"/>
      <c r="U1" s="419"/>
      <c r="V1" s="419"/>
      <c r="W1" s="419"/>
      <c r="X1" s="419"/>
      <c r="Y1" s="419"/>
      <c r="Z1" s="419"/>
      <c r="AA1" s="419"/>
      <c r="AB1" s="419"/>
      <c r="AC1" s="419"/>
      <c r="AD1" s="419"/>
      <c r="AE1" s="419"/>
      <c r="AF1" s="419"/>
    </row>
    <row r="2" spans="1:32" ht="21.75">
      <c r="A2" s="520" t="s">
        <v>178</v>
      </c>
      <c r="B2" s="520"/>
      <c r="C2" s="520"/>
      <c r="D2" s="520"/>
      <c r="E2" s="520"/>
      <c r="F2" s="520"/>
      <c r="G2" s="520"/>
      <c r="H2" s="520"/>
      <c r="I2" s="520"/>
      <c r="J2" s="520"/>
      <c r="K2" s="520"/>
      <c r="L2" s="520"/>
      <c r="M2" s="520"/>
      <c r="N2" s="520"/>
      <c r="O2" s="520"/>
      <c r="P2" s="520"/>
      <c r="Q2" s="521" t="s">
        <v>177</v>
      </c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21"/>
    </row>
    <row r="3" spans="1:32" ht="22.5">
      <c r="A3" s="47"/>
    </row>
    <row r="4" spans="1:32" ht="17.25" thickBot="1">
      <c r="A4" s="522" t="s">
        <v>99</v>
      </c>
      <c r="B4" s="522"/>
      <c r="C4" s="522"/>
      <c r="D4" s="28"/>
      <c r="E4" s="28"/>
      <c r="F4" s="28"/>
      <c r="G4" s="28"/>
      <c r="H4" s="28"/>
      <c r="I4" s="28"/>
      <c r="J4" s="28"/>
      <c r="K4" s="28"/>
      <c r="L4" s="28"/>
      <c r="M4" s="40"/>
      <c r="N4" s="40"/>
      <c r="O4" s="23"/>
      <c r="P4" s="40" t="s">
        <v>100</v>
      </c>
      <c r="Q4" s="522" t="s">
        <v>99</v>
      </c>
      <c r="R4" s="522"/>
      <c r="S4" s="522"/>
      <c r="T4" s="522"/>
      <c r="U4" s="522"/>
      <c r="V4" s="522"/>
      <c r="W4" s="28"/>
      <c r="X4" s="28"/>
      <c r="Y4" s="28"/>
      <c r="Z4" s="28"/>
      <c r="AA4" s="28"/>
      <c r="AB4" s="28"/>
      <c r="AC4" s="28"/>
      <c r="AD4" s="28"/>
      <c r="AE4" s="28"/>
      <c r="AF4" s="40" t="s">
        <v>100</v>
      </c>
    </row>
    <row r="5" spans="1:32" ht="13.5" customHeight="1">
      <c r="A5" s="76" t="s">
        <v>101</v>
      </c>
      <c r="B5" s="513" t="s">
        <v>102</v>
      </c>
      <c r="C5" s="514"/>
      <c r="D5" s="516"/>
      <c r="E5" s="513" t="s">
        <v>103</v>
      </c>
      <c r="F5" s="514"/>
      <c r="G5" s="516"/>
      <c r="H5" s="513" t="s">
        <v>104</v>
      </c>
      <c r="I5" s="514"/>
      <c r="J5" s="516"/>
      <c r="K5" s="513" t="s">
        <v>105</v>
      </c>
      <c r="L5" s="514"/>
      <c r="M5" s="514"/>
      <c r="N5" s="515" t="s">
        <v>132</v>
      </c>
      <c r="O5" s="514"/>
      <c r="P5" s="514"/>
      <c r="Q5" s="76" t="s">
        <v>101</v>
      </c>
      <c r="R5" s="514" t="s">
        <v>133</v>
      </c>
      <c r="S5" s="514"/>
      <c r="T5" s="514"/>
      <c r="U5" s="513" t="s">
        <v>134</v>
      </c>
      <c r="V5" s="514"/>
      <c r="W5" s="516"/>
      <c r="X5" s="513" t="s">
        <v>106</v>
      </c>
      <c r="Y5" s="514"/>
      <c r="Z5" s="516"/>
      <c r="AA5" s="513" t="s">
        <v>107</v>
      </c>
      <c r="AB5" s="514"/>
      <c r="AC5" s="516"/>
      <c r="AD5" s="513" t="s">
        <v>108</v>
      </c>
      <c r="AE5" s="514"/>
      <c r="AF5" s="514"/>
    </row>
    <row r="6" spans="1:32" ht="13.5" customHeight="1">
      <c r="A6" s="73" t="s">
        <v>109</v>
      </c>
      <c r="B6" s="467" t="s">
        <v>23</v>
      </c>
      <c r="C6" s="508"/>
      <c r="D6" s="463"/>
      <c r="E6" s="467" t="s">
        <v>110</v>
      </c>
      <c r="F6" s="508"/>
      <c r="G6" s="463"/>
      <c r="H6" s="467" t="s">
        <v>111</v>
      </c>
      <c r="I6" s="508"/>
      <c r="J6" s="463"/>
      <c r="K6" s="467" t="s">
        <v>112</v>
      </c>
      <c r="L6" s="508"/>
      <c r="M6" s="508"/>
      <c r="N6" s="517" t="s">
        <v>135</v>
      </c>
      <c r="O6" s="508"/>
      <c r="P6" s="508"/>
      <c r="Q6" s="73" t="s">
        <v>109</v>
      </c>
      <c r="R6" s="518" t="s">
        <v>136</v>
      </c>
      <c r="S6" s="518"/>
      <c r="T6" s="518"/>
      <c r="U6" s="467" t="s">
        <v>113</v>
      </c>
      <c r="V6" s="508"/>
      <c r="W6" s="463"/>
      <c r="X6" s="467" t="s">
        <v>114</v>
      </c>
      <c r="Y6" s="508"/>
      <c r="Z6" s="463"/>
      <c r="AA6" s="467" t="s">
        <v>115</v>
      </c>
      <c r="AB6" s="508"/>
      <c r="AC6" s="463"/>
      <c r="AD6" s="467" t="s">
        <v>85</v>
      </c>
      <c r="AE6" s="508"/>
      <c r="AF6" s="508"/>
    </row>
    <row r="7" spans="1:32">
      <c r="A7" s="462" t="s">
        <v>82</v>
      </c>
      <c r="B7" s="20" t="s">
        <v>84</v>
      </c>
      <c r="C7" s="21" t="s">
        <v>7</v>
      </c>
      <c r="D7" s="20" t="s">
        <v>8</v>
      </c>
      <c r="E7" s="20" t="s">
        <v>84</v>
      </c>
      <c r="F7" s="21" t="s">
        <v>7</v>
      </c>
      <c r="G7" s="20" t="s">
        <v>8</v>
      </c>
      <c r="H7" s="20" t="s">
        <v>84</v>
      </c>
      <c r="I7" s="20" t="s">
        <v>7</v>
      </c>
      <c r="J7" s="20" t="s">
        <v>8</v>
      </c>
      <c r="K7" s="20" t="s">
        <v>84</v>
      </c>
      <c r="L7" s="20" t="s">
        <v>7</v>
      </c>
      <c r="M7" s="21" t="s">
        <v>8</v>
      </c>
      <c r="N7" s="20" t="s">
        <v>84</v>
      </c>
      <c r="O7" s="20" t="s">
        <v>7</v>
      </c>
      <c r="P7" s="21" t="s">
        <v>8</v>
      </c>
      <c r="Q7" s="462" t="s">
        <v>82</v>
      </c>
      <c r="R7" s="20" t="s">
        <v>84</v>
      </c>
      <c r="S7" s="20" t="s">
        <v>7</v>
      </c>
      <c r="T7" s="21" t="s">
        <v>8</v>
      </c>
      <c r="U7" s="20" t="s">
        <v>84</v>
      </c>
      <c r="V7" s="21" t="s">
        <v>7</v>
      </c>
      <c r="W7" s="20" t="s">
        <v>8</v>
      </c>
      <c r="X7" s="20" t="s">
        <v>84</v>
      </c>
      <c r="Y7" s="21" t="s">
        <v>7</v>
      </c>
      <c r="Z7" s="20" t="s">
        <v>8</v>
      </c>
      <c r="AA7" s="20" t="s">
        <v>84</v>
      </c>
      <c r="AB7" s="20" t="s">
        <v>7</v>
      </c>
      <c r="AC7" s="20" t="s">
        <v>8</v>
      </c>
      <c r="AD7" s="20" t="s">
        <v>84</v>
      </c>
      <c r="AE7" s="20" t="s">
        <v>7</v>
      </c>
      <c r="AF7" s="21" t="s">
        <v>8</v>
      </c>
    </row>
    <row r="8" spans="1:32">
      <c r="A8" s="463"/>
      <c r="B8" s="74" t="s">
        <v>23</v>
      </c>
      <c r="C8" s="48" t="s">
        <v>12</v>
      </c>
      <c r="D8" s="46" t="s">
        <v>13</v>
      </c>
      <c r="E8" s="26" t="s">
        <v>23</v>
      </c>
      <c r="F8" s="26" t="s">
        <v>12</v>
      </c>
      <c r="G8" s="46" t="s">
        <v>13</v>
      </c>
      <c r="H8" s="74" t="s">
        <v>23</v>
      </c>
      <c r="I8" s="74" t="s">
        <v>12</v>
      </c>
      <c r="J8" s="46" t="s">
        <v>13</v>
      </c>
      <c r="K8" s="74" t="s">
        <v>23</v>
      </c>
      <c r="L8" s="74" t="s">
        <v>12</v>
      </c>
      <c r="M8" s="49" t="s">
        <v>13</v>
      </c>
      <c r="N8" s="74" t="s">
        <v>23</v>
      </c>
      <c r="O8" s="74" t="s">
        <v>12</v>
      </c>
      <c r="P8" s="49" t="s">
        <v>13</v>
      </c>
      <c r="Q8" s="463"/>
      <c r="R8" s="74" t="s">
        <v>23</v>
      </c>
      <c r="S8" s="74" t="s">
        <v>12</v>
      </c>
      <c r="T8" s="49" t="s">
        <v>13</v>
      </c>
      <c r="U8" s="74" t="s">
        <v>23</v>
      </c>
      <c r="V8" s="48" t="s">
        <v>12</v>
      </c>
      <c r="W8" s="49" t="s">
        <v>13</v>
      </c>
      <c r="X8" s="26" t="s">
        <v>23</v>
      </c>
      <c r="Y8" s="26" t="s">
        <v>12</v>
      </c>
      <c r="Z8" s="49" t="s">
        <v>13</v>
      </c>
      <c r="AA8" s="74" t="s">
        <v>23</v>
      </c>
      <c r="AB8" s="74" t="s">
        <v>12</v>
      </c>
      <c r="AC8" s="49" t="s">
        <v>13</v>
      </c>
      <c r="AD8" s="74" t="s">
        <v>23</v>
      </c>
      <c r="AE8" s="74" t="s">
        <v>12</v>
      </c>
      <c r="AF8" s="49" t="s">
        <v>13</v>
      </c>
    </row>
    <row r="9" spans="1:32" ht="16.5">
      <c r="A9" s="29"/>
      <c r="B9" s="50"/>
      <c r="C9" s="51"/>
      <c r="D9" s="51"/>
      <c r="E9" s="51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3"/>
      <c r="R9" s="54"/>
      <c r="S9" s="54"/>
      <c r="T9" s="54"/>
      <c r="U9" s="23"/>
      <c r="V9" s="54"/>
      <c r="W9" s="54"/>
      <c r="X9" s="54"/>
      <c r="Y9" s="54"/>
      <c r="Z9" s="23"/>
      <c r="AA9" s="23"/>
      <c r="AB9" s="23"/>
      <c r="AC9" s="23"/>
      <c r="AD9" s="23"/>
      <c r="AE9" s="23"/>
      <c r="AF9" s="23"/>
    </row>
    <row r="10" spans="1:32" ht="28.5" customHeight="1">
      <c r="A10" s="57">
        <v>2017</v>
      </c>
      <c r="B10" s="166">
        <v>1848</v>
      </c>
      <c r="C10" s="167">
        <v>1181</v>
      </c>
      <c r="D10" s="167">
        <v>667</v>
      </c>
      <c r="E10" s="167">
        <v>323</v>
      </c>
      <c r="F10" s="167">
        <v>149</v>
      </c>
      <c r="G10" s="167">
        <v>174</v>
      </c>
      <c r="H10" s="167">
        <v>38</v>
      </c>
      <c r="I10" s="167">
        <v>10</v>
      </c>
      <c r="J10" s="167">
        <v>28</v>
      </c>
      <c r="K10" s="167">
        <v>25</v>
      </c>
      <c r="L10" s="167">
        <v>12</v>
      </c>
      <c r="M10" s="167">
        <v>13</v>
      </c>
      <c r="N10" s="167">
        <v>1</v>
      </c>
      <c r="O10" s="167">
        <v>1</v>
      </c>
      <c r="P10" s="167" t="s">
        <v>175</v>
      </c>
      <c r="Q10" s="56">
        <v>2017</v>
      </c>
      <c r="R10" s="170">
        <v>47</v>
      </c>
      <c r="S10" s="170">
        <v>32</v>
      </c>
      <c r="T10" s="170">
        <v>15</v>
      </c>
      <c r="U10" s="171">
        <v>182</v>
      </c>
      <c r="V10" s="171">
        <v>106</v>
      </c>
      <c r="W10" s="171">
        <v>76</v>
      </c>
      <c r="X10" s="171">
        <v>354</v>
      </c>
      <c r="Y10" s="171">
        <v>268</v>
      </c>
      <c r="Z10" s="171">
        <v>86</v>
      </c>
      <c r="AA10" s="170">
        <v>53</v>
      </c>
      <c r="AB10" s="170">
        <v>15</v>
      </c>
      <c r="AC10" s="170">
        <v>38</v>
      </c>
      <c r="AD10" s="171">
        <v>825</v>
      </c>
      <c r="AE10" s="171">
        <v>588</v>
      </c>
      <c r="AF10" s="171">
        <v>237</v>
      </c>
    </row>
    <row r="11" spans="1:32" ht="28.5" customHeight="1">
      <c r="A11" s="57">
        <v>2018</v>
      </c>
      <c r="B11" s="166">
        <v>2057</v>
      </c>
      <c r="C11" s="167">
        <v>1263</v>
      </c>
      <c r="D11" s="167">
        <v>794</v>
      </c>
      <c r="E11" s="167">
        <v>300</v>
      </c>
      <c r="F11" s="167">
        <v>119</v>
      </c>
      <c r="G11" s="167">
        <v>181</v>
      </c>
      <c r="H11" s="167">
        <v>36</v>
      </c>
      <c r="I11" s="167">
        <v>8</v>
      </c>
      <c r="J11" s="167">
        <v>28</v>
      </c>
      <c r="K11" s="167">
        <v>24</v>
      </c>
      <c r="L11" s="167">
        <v>13</v>
      </c>
      <c r="M11" s="167">
        <v>11</v>
      </c>
      <c r="N11" s="167">
        <v>2</v>
      </c>
      <c r="O11" s="167">
        <v>2</v>
      </c>
      <c r="P11" s="167" t="s">
        <v>175</v>
      </c>
      <c r="Q11" s="56">
        <v>2018</v>
      </c>
      <c r="R11" s="170">
        <v>54</v>
      </c>
      <c r="S11" s="170">
        <v>37</v>
      </c>
      <c r="T11" s="170">
        <v>17</v>
      </c>
      <c r="U11" s="170">
        <v>182</v>
      </c>
      <c r="V11" s="170">
        <v>107</v>
      </c>
      <c r="W11" s="170">
        <v>75</v>
      </c>
      <c r="X11" s="170">
        <v>417</v>
      </c>
      <c r="Y11" s="170">
        <v>284</v>
      </c>
      <c r="Z11" s="170">
        <v>133</v>
      </c>
      <c r="AA11" s="170">
        <v>264</v>
      </c>
      <c r="AB11" s="170">
        <v>108</v>
      </c>
      <c r="AC11" s="170">
        <v>156</v>
      </c>
      <c r="AD11" s="170">
        <v>652</v>
      </c>
      <c r="AE11" s="170">
        <v>532</v>
      </c>
      <c r="AF11" s="171">
        <v>120</v>
      </c>
    </row>
    <row r="12" spans="1:32" ht="28.5" customHeight="1">
      <c r="A12" s="57">
        <v>2019</v>
      </c>
      <c r="B12" s="168">
        <v>2162</v>
      </c>
      <c r="C12" s="168">
        <v>1347</v>
      </c>
      <c r="D12" s="168">
        <v>815</v>
      </c>
      <c r="E12" s="168">
        <v>222</v>
      </c>
      <c r="F12" s="168">
        <v>106</v>
      </c>
      <c r="G12" s="168">
        <v>116</v>
      </c>
      <c r="H12" s="169">
        <v>39</v>
      </c>
      <c r="I12" s="169">
        <v>9</v>
      </c>
      <c r="J12" s="169">
        <v>30</v>
      </c>
      <c r="K12" s="169">
        <v>25</v>
      </c>
      <c r="L12" s="169">
        <v>14</v>
      </c>
      <c r="M12" s="169">
        <v>11</v>
      </c>
      <c r="N12" s="168">
        <v>1</v>
      </c>
      <c r="O12" s="168">
        <v>1</v>
      </c>
      <c r="P12" s="168" t="s">
        <v>175</v>
      </c>
      <c r="Q12" s="56">
        <v>2019</v>
      </c>
      <c r="R12" s="172">
        <v>55</v>
      </c>
      <c r="S12" s="172">
        <v>34</v>
      </c>
      <c r="T12" s="172">
        <v>21</v>
      </c>
      <c r="U12" s="172">
        <v>168</v>
      </c>
      <c r="V12" s="172">
        <v>101</v>
      </c>
      <c r="W12" s="172">
        <v>67</v>
      </c>
      <c r="X12" s="172">
        <v>453</v>
      </c>
      <c r="Y12" s="172">
        <v>301</v>
      </c>
      <c r="Z12" s="172">
        <v>152</v>
      </c>
      <c r="AA12" s="173">
        <v>353</v>
      </c>
      <c r="AB12" s="173">
        <v>131</v>
      </c>
      <c r="AC12" s="173">
        <v>222</v>
      </c>
      <c r="AD12" s="173">
        <v>846</v>
      </c>
      <c r="AE12" s="173">
        <v>650</v>
      </c>
      <c r="AF12" s="170">
        <v>196</v>
      </c>
    </row>
    <row r="13" spans="1:32" ht="28.5" customHeight="1">
      <c r="A13" s="200">
        <v>2020</v>
      </c>
      <c r="B13" s="168">
        <v>2094</v>
      </c>
      <c r="C13" s="168">
        <v>1339</v>
      </c>
      <c r="D13" s="168">
        <v>755</v>
      </c>
      <c r="E13" s="168">
        <v>324</v>
      </c>
      <c r="F13" s="168">
        <v>149</v>
      </c>
      <c r="G13" s="168">
        <v>175</v>
      </c>
      <c r="H13" s="168">
        <v>28</v>
      </c>
      <c r="I13" s="168">
        <v>6</v>
      </c>
      <c r="J13" s="168">
        <v>22</v>
      </c>
      <c r="K13" s="168">
        <v>22</v>
      </c>
      <c r="L13" s="168">
        <v>8</v>
      </c>
      <c r="M13" s="168">
        <v>14</v>
      </c>
      <c r="N13" s="168">
        <v>2</v>
      </c>
      <c r="O13" s="168">
        <v>2</v>
      </c>
      <c r="P13" s="209" t="s">
        <v>175</v>
      </c>
      <c r="Q13" s="201">
        <v>2020</v>
      </c>
      <c r="R13" s="172">
        <v>38</v>
      </c>
      <c r="S13" s="172">
        <v>22</v>
      </c>
      <c r="T13" s="172">
        <v>16</v>
      </c>
      <c r="U13" s="172">
        <v>142</v>
      </c>
      <c r="V13" s="172">
        <v>89</v>
      </c>
      <c r="W13" s="172">
        <v>53</v>
      </c>
      <c r="X13" s="172">
        <v>555</v>
      </c>
      <c r="Y13" s="172">
        <v>355</v>
      </c>
      <c r="Z13" s="172">
        <v>200</v>
      </c>
      <c r="AA13" s="172">
        <v>286</v>
      </c>
      <c r="AB13" s="172">
        <v>95</v>
      </c>
      <c r="AC13" s="172">
        <v>191</v>
      </c>
      <c r="AD13" s="172">
        <v>697</v>
      </c>
      <c r="AE13" s="172">
        <v>613</v>
      </c>
      <c r="AF13" s="173">
        <v>84</v>
      </c>
    </row>
    <row r="14" spans="1:32" ht="28.5" customHeight="1">
      <c r="A14" s="304">
        <v>2021</v>
      </c>
      <c r="B14" s="305">
        <f>SUM(E14,H14,K14,N14,R14,U14,X14,AA14,AD14)</f>
        <v>2085</v>
      </c>
      <c r="C14" s="305">
        <f t="shared" ref="C14:P14" si="0">SUM(C16:C24)</f>
        <v>1365</v>
      </c>
      <c r="D14" s="305">
        <f t="shared" si="0"/>
        <v>720</v>
      </c>
      <c r="E14" s="305">
        <f t="shared" si="0"/>
        <v>299</v>
      </c>
      <c r="F14" s="305">
        <f t="shared" si="0"/>
        <v>139</v>
      </c>
      <c r="G14" s="305">
        <f t="shared" si="0"/>
        <v>160</v>
      </c>
      <c r="H14" s="305">
        <f t="shared" si="0"/>
        <v>34</v>
      </c>
      <c r="I14" s="305">
        <f t="shared" si="0"/>
        <v>6</v>
      </c>
      <c r="J14" s="305">
        <f t="shared" si="0"/>
        <v>28</v>
      </c>
      <c r="K14" s="305">
        <f t="shared" si="0"/>
        <v>21</v>
      </c>
      <c r="L14" s="305">
        <f t="shared" si="0"/>
        <v>9</v>
      </c>
      <c r="M14" s="305">
        <f t="shared" si="0"/>
        <v>12</v>
      </c>
      <c r="N14" s="305">
        <f t="shared" si="0"/>
        <v>5</v>
      </c>
      <c r="O14" s="305">
        <f t="shared" si="0"/>
        <v>3</v>
      </c>
      <c r="P14" s="305">
        <f t="shared" si="0"/>
        <v>2</v>
      </c>
      <c r="Q14" s="306">
        <v>2021</v>
      </c>
      <c r="R14" s="307">
        <f t="shared" ref="R14:AF14" si="1">SUM(R16:R24)</f>
        <v>25</v>
      </c>
      <c r="S14" s="307">
        <f t="shared" si="1"/>
        <v>11</v>
      </c>
      <c r="T14" s="307">
        <f t="shared" si="1"/>
        <v>14</v>
      </c>
      <c r="U14" s="307">
        <f t="shared" si="1"/>
        <v>143</v>
      </c>
      <c r="V14" s="307">
        <f t="shared" si="1"/>
        <v>84</v>
      </c>
      <c r="W14" s="307">
        <f t="shared" si="1"/>
        <v>59</v>
      </c>
      <c r="X14" s="307">
        <f t="shared" si="1"/>
        <v>592</v>
      </c>
      <c r="Y14" s="307">
        <f t="shared" si="1"/>
        <v>381</v>
      </c>
      <c r="Z14" s="307">
        <f t="shared" si="1"/>
        <v>211</v>
      </c>
      <c r="AA14" s="307">
        <f t="shared" si="1"/>
        <v>243</v>
      </c>
      <c r="AB14" s="307">
        <f t="shared" si="1"/>
        <v>97</v>
      </c>
      <c r="AC14" s="307">
        <f t="shared" si="1"/>
        <v>146</v>
      </c>
      <c r="AD14" s="307">
        <f t="shared" si="1"/>
        <v>723</v>
      </c>
      <c r="AE14" s="307">
        <f t="shared" si="1"/>
        <v>635</v>
      </c>
      <c r="AF14" s="307">
        <f t="shared" si="1"/>
        <v>88</v>
      </c>
    </row>
    <row r="15" spans="1:32" ht="16.5">
      <c r="A15" s="294"/>
      <c r="B15" s="308"/>
      <c r="C15" s="309"/>
      <c r="D15" s="309"/>
      <c r="E15" s="309"/>
      <c r="F15" s="309"/>
      <c r="G15" s="309"/>
      <c r="H15" s="310"/>
      <c r="I15" s="310"/>
      <c r="J15" s="310"/>
      <c r="K15" s="310"/>
      <c r="L15" s="310"/>
      <c r="M15" s="310"/>
      <c r="N15" s="309"/>
      <c r="O15" s="309"/>
      <c r="P15" s="309"/>
      <c r="Q15" s="311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</row>
    <row r="16" spans="1:32" ht="35.25" customHeight="1">
      <c r="A16" s="274" t="s">
        <v>244</v>
      </c>
      <c r="B16" s="320">
        <f t="shared" ref="B16:B24" si="2">SUM(C16:D16)</f>
        <v>443</v>
      </c>
      <c r="C16" s="320">
        <f>SUM(F16,I16,L16,O16,S16,V16,Y16,AB16,AE16)</f>
        <v>385</v>
      </c>
      <c r="D16" s="320">
        <f>SUM(G16,J16,M16,P16,T16,W16,Z16,AC16,AF16)</f>
        <v>58</v>
      </c>
      <c r="E16" s="320">
        <f t="shared" ref="E16:E24" si="3">SUM(F16:G16)</f>
        <v>31</v>
      </c>
      <c r="F16" s="320">
        <v>16</v>
      </c>
      <c r="G16" s="320">
        <v>15</v>
      </c>
      <c r="H16" s="320">
        <f t="shared" ref="H16:H21" si="4">SUM(I16:J16)</f>
        <v>3</v>
      </c>
      <c r="I16" s="328" t="s">
        <v>240</v>
      </c>
      <c r="J16" s="328">
        <v>3</v>
      </c>
      <c r="K16" s="320">
        <f>SUM(L16:M16)</f>
        <v>5</v>
      </c>
      <c r="L16" s="328">
        <v>4</v>
      </c>
      <c r="M16" s="329">
        <v>1</v>
      </c>
      <c r="N16" s="320">
        <f>SUM(O16:P16)</f>
        <v>1</v>
      </c>
      <c r="O16" s="320">
        <v>1</v>
      </c>
      <c r="P16" s="327" t="s">
        <v>240</v>
      </c>
      <c r="Q16" s="274" t="s">
        <v>244</v>
      </c>
      <c r="R16" s="320">
        <f>SUM(S16:T16)</f>
        <v>12</v>
      </c>
      <c r="S16" s="330">
        <v>9</v>
      </c>
      <c r="T16" s="330">
        <v>3</v>
      </c>
      <c r="U16" s="320">
        <f>SUM(V16:W16)</f>
        <v>15</v>
      </c>
      <c r="V16" s="320">
        <v>7</v>
      </c>
      <c r="W16" s="320">
        <v>8</v>
      </c>
      <c r="X16" s="320">
        <f t="shared" ref="X16:X24" si="5">SUM(Y16:Z16)</f>
        <v>11</v>
      </c>
      <c r="Y16" s="320">
        <v>5</v>
      </c>
      <c r="Z16" s="320">
        <v>6</v>
      </c>
      <c r="AA16" s="320">
        <f>SUM(AB16:AC16)</f>
        <v>23</v>
      </c>
      <c r="AB16" s="328">
        <v>9</v>
      </c>
      <c r="AC16" s="328">
        <v>14</v>
      </c>
      <c r="AD16" s="320">
        <f t="shared" ref="AD16:AD24" si="6">SUM(AE16:AF16)</f>
        <v>342</v>
      </c>
      <c r="AE16" s="328">
        <v>334</v>
      </c>
      <c r="AF16" s="328">
        <v>8</v>
      </c>
    </row>
    <row r="17" spans="1:32" ht="35.25" customHeight="1">
      <c r="A17" s="274" t="s">
        <v>245</v>
      </c>
      <c r="B17" s="320">
        <f t="shared" si="2"/>
        <v>323</v>
      </c>
      <c r="C17" s="320">
        <f t="shared" ref="C17" si="7">SUM(F17,I17,L17,O17,S17,V17,Y17,AB17,AE17)</f>
        <v>252</v>
      </c>
      <c r="D17" s="320">
        <f t="shared" ref="D17" si="8">SUM(G17,J17,M17,P17,T17,W17,Z17,AC17,AF17)</f>
        <v>71</v>
      </c>
      <c r="E17" s="320">
        <f t="shared" si="3"/>
        <v>34</v>
      </c>
      <c r="F17" s="320">
        <v>18</v>
      </c>
      <c r="G17" s="320">
        <v>16</v>
      </c>
      <c r="H17" s="320">
        <f t="shared" si="4"/>
        <v>5</v>
      </c>
      <c r="I17" s="328">
        <v>1</v>
      </c>
      <c r="J17" s="328">
        <v>4</v>
      </c>
      <c r="K17" s="320" t="s">
        <v>241</v>
      </c>
      <c r="L17" s="329" t="s">
        <v>240</v>
      </c>
      <c r="M17" s="329" t="s">
        <v>240</v>
      </c>
      <c r="N17" s="320" t="s">
        <v>241</v>
      </c>
      <c r="O17" s="329" t="s">
        <v>240</v>
      </c>
      <c r="P17" s="327" t="s">
        <v>240</v>
      </c>
      <c r="Q17" s="274" t="s">
        <v>245</v>
      </c>
      <c r="R17" s="320">
        <f>SUM(S17:T17)</f>
        <v>1</v>
      </c>
      <c r="S17" s="331" t="s">
        <v>240</v>
      </c>
      <c r="T17" s="330">
        <v>1</v>
      </c>
      <c r="U17" s="320">
        <f>SUM(V17:W17)</f>
        <v>6</v>
      </c>
      <c r="V17" s="320">
        <v>3</v>
      </c>
      <c r="W17" s="320">
        <v>3</v>
      </c>
      <c r="X17" s="320">
        <f t="shared" si="5"/>
        <v>175</v>
      </c>
      <c r="Y17" s="320">
        <v>139</v>
      </c>
      <c r="Z17" s="320">
        <v>36</v>
      </c>
      <c r="AA17" s="320">
        <f>SUM(AB17:AC17)</f>
        <v>9</v>
      </c>
      <c r="AB17" s="328">
        <v>7</v>
      </c>
      <c r="AC17" s="328">
        <v>2</v>
      </c>
      <c r="AD17" s="320">
        <f t="shared" si="6"/>
        <v>93</v>
      </c>
      <c r="AE17" s="328">
        <v>84</v>
      </c>
      <c r="AF17" s="328">
        <v>9</v>
      </c>
    </row>
    <row r="18" spans="1:32" ht="35.25" customHeight="1">
      <c r="A18" s="274" t="s">
        <v>246</v>
      </c>
      <c r="B18" s="320">
        <f t="shared" si="2"/>
        <v>99</v>
      </c>
      <c r="C18" s="320">
        <f t="shared" ref="C18" si="9">SUM(F18,I18,L18,O18,S18,V18,Y18,AB18,AE18)</f>
        <v>38</v>
      </c>
      <c r="D18" s="320">
        <f t="shared" ref="D18" si="10">SUM(G18,J18,M18,P18,T18,W18,Z18,AC18,AF18)</f>
        <v>61</v>
      </c>
      <c r="E18" s="320">
        <f t="shared" si="3"/>
        <v>16</v>
      </c>
      <c r="F18" s="320">
        <v>3</v>
      </c>
      <c r="G18" s="320">
        <v>13</v>
      </c>
      <c r="H18" s="320">
        <f t="shared" si="4"/>
        <v>6</v>
      </c>
      <c r="I18" s="329" t="s">
        <v>240</v>
      </c>
      <c r="J18" s="328">
        <v>6</v>
      </c>
      <c r="K18" s="320">
        <f>SUM(L18:M18)</f>
        <v>4</v>
      </c>
      <c r="L18" s="328">
        <v>1</v>
      </c>
      <c r="M18" s="328">
        <v>3</v>
      </c>
      <c r="N18" s="320">
        <f>SUM(O18:P18)</f>
        <v>2</v>
      </c>
      <c r="O18" s="320">
        <v>1</v>
      </c>
      <c r="P18" s="327">
        <v>1</v>
      </c>
      <c r="Q18" s="274" t="s">
        <v>246</v>
      </c>
      <c r="R18" s="320">
        <f>SUM(S18:T18)</f>
        <v>1</v>
      </c>
      <c r="S18" s="331" t="s">
        <v>240</v>
      </c>
      <c r="T18" s="330">
        <v>1</v>
      </c>
      <c r="U18" s="320">
        <f>SUM(V18:W18)</f>
        <v>15</v>
      </c>
      <c r="V18" s="320">
        <v>6</v>
      </c>
      <c r="W18" s="320">
        <v>9</v>
      </c>
      <c r="X18" s="320">
        <f t="shared" si="5"/>
        <v>33</v>
      </c>
      <c r="Y18" s="320">
        <v>17</v>
      </c>
      <c r="Z18" s="320">
        <v>16</v>
      </c>
      <c r="AA18" s="320">
        <f>SUM(AB18:AC18)</f>
        <v>8</v>
      </c>
      <c r="AB18" s="328">
        <v>4</v>
      </c>
      <c r="AC18" s="328">
        <v>4</v>
      </c>
      <c r="AD18" s="320">
        <f t="shared" si="6"/>
        <v>14</v>
      </c>
      <c r="AE18" s="328">
        <v>6</v>
      </c>
      <c r="AF18" s="328">
        <v>8</v>
      </c>
    </row>
    <row r="19" spans="1:32" ht="35.25" customHeight="1">
      <c r="A19" s="274" t="s">
        <v>247</v>
      </c>
      <c r="B19" s="320">
        <f t="shared" si="2"/>
        <v>239</v>
      </c>
      <c r="C19" s="320">
        <f t="shared" ref="C19" si="11">SUM(F19,I19,L19,O19,S19,V19,Y19,AB19,AE19)</f>
        <v>85</v>
      </c>
      <c r="D19" s="320">
        <f t="shared" ref="D19" si="12">SUM(G19,J19,M19,P19,T19,W19,Z19,AC19,AF19)</f>
        <v>154</v>
      </c>
      <c r="E19" s="320">
        <f t="shared" si="3"/>
        <v>61</v>
      </c>
      <c r="F19" s="320">
        <v>25</v>
      </c>
      <c r="G19" s="320">
        <v>36</v>
      </c>
      <c r="H19" s="320">
        <f t="shared" si="4"/>
        <v>4</v>
      </c>
      <c r="I19" s="328" t="s">
        <v>240</v>
      </c>
      <c r="J19" s="328">
        <v>4</v>
      </c>
      <c r="K19" s="320">
        <f>SUM(L19:M19)</f>
        <v>3</v>
      </c>
      <c r="L19" s="328">
        <v>1</v>
      </c>
      <c r="M19" s="328">
        <v>2</v>
      </c>
      <c r="N19" s="320" t="s">
        <v>241</v>
      </c>
      <c r="O19" s="329" t="s">
        <v>240</v>
      </c>
      <c r="P19" s="327" t="s">
        <v>240</v>
      </c>
      <c r="Q19" s="274" t="s">
        <v>247</v>
      </c>
      <c r="R19" s="320" t="s">
        <v>241</v>
      </c>
      <c r="S19" s="331" t="s">
        <v>240</v>
      </c>
      <c r="T19" s="330" t="s">
        <v>241</v>
      </c>
      <c r="U19" s="320">
        <f>SUM(V19:W19)</f>
        <v>11</v>
      </c>
      <c r="V19" s="320">
        <v>8</v>
      </c>
      <c r="W19" s="320">
        <v>3</v>
      </c>
      <c r="X19" s="320">
        <f t="shared" si="5"/>
        <v>128</v>
      </c>
      <c r="Y19" s="318">
        <v>37</v>
      </c>
      <c r="Z19" s="320">
        <v>91</v>
      </c>
      <c r="AA19" s="320">
        <f>SUM(AB19:AC19)</f>
        <v>8</v>
      </c>
      <c r="AB19" s="328" t="s">
        <v>240</v>
      </c>
      <c r="AC19" s="328">
        <v>8</v>
      </c>
      <c r="AD19" s="320">
        <f t="shared" si="6"/>
        <v>24</v>
      </c>
      <c r="AE19" s="328">
        <v>14</v>
      </c>
      <c r="AF19" s="328">
        <v>10</v>
      </c>
    </row>
    <row r="20" spans="1:32" ht="35.25" customHeight="1">
      <c r="A20" s="274" t="s">
        <v>248</v>
      </c>
      <c r="B20" s="320">
        <f t="shared" si="2"/>
        <v>200</v>
      </c>
      <c r="C20" s="320">
        <f t="shared" ref="C20" si="13">SUM(F20,I20,L20,O20,S20,V20,Y20,AB20,AE20)</f>
        <v>94</v>
      </c>
      <c r="D20" s="320">
        <f t="shared" ref="D20" si="14">SUM(G20,J20,M20,P20,T20,W20,Z20,AC20,AF20)</f>
        <v>106</v>
      </c>
      <c r="E20" s="320">
        <f t="shared" si="3"/>
        <v>59</v>
      </c>
      <c r="F20" s="320">
        <v>28</v>
      </c>
      <c r="G20" s="320">
        <v>31</v>
      </c>
      <c r="H20" s="320">
        <f t="shared" si="4"/>
        <v>8</v>
      </c>
      <c r="I20" s="329">
        <v>2</v>
      </c>
      <c r="J20" s="328">
        <v>6</v>
      </c>
      <c r="K20" s="320">
        <f>SUM(L20:M20)</f>
        <v>4</v>
      </c>
      <c r="L20" s="328">
        <v>2</v>
      </c>
      <c r="M20" s="328">
        <v>2</v>
      </c>
      <c r="N20" s="320">
        <f>SUM(O20:P20)</f>
        <v>2</v>
      </c>
      <c r="O20" s="329">
        <v>1</v>
      </c>
      <c r="P20" s="327">
        <v>1</v>
      </c>
      <c r="Q20" s="274" t="s">
        <v>248</v>
      </c>
      <c r="R20" s="320" t="s">
        <v>241</v>
      </c>
      <c r="S20" s="331" t="s">
        <v>240</v>
      </c>
      <c r="T20" s="331" t="s">
        <v>240</v>
      </c>
      <c r="U20" s="320">
        <f>SUM(V20:W20)</f>
        <v>22</v>
      </c>
      <c r="V20" s="320">
        <v>13</v>
      </c>
      <c r="W20" s="320">
        <v>9</v>
      </c>
      <c r="X20" s="320">
        <f t="shared" si="5"/>
        <v>79</v>
      </c>
      <c r="Y20" s="320">
        <v>33</v>
      </c>
      <c r="Z20" s="320">
        <v>46</v>
      </c>
      <c r="AA20" s="320">
        <f>SUM(AB20:AC20)</f>
        <v>5</v>
      </c>
      <c r="AB20" s="328">
        <v>1</v>
      </c>
      <c r="AC20" s="328">
        <v>4</v>
      </c>
      <c r="AD20" s="320">
        <f t="shared" si="6"/>
        <v>21</v>
      </c>
      <c r="AE20" s="328">
        <v>14</v>
      </c>
      <c r="AF20" s="328">
        <v>7</v>
      </c>
    </row>
    <row r="21" spans="1:32" ht="35.25" customHeight="1">
      <c r="A21" s="274" t="s">
        <v>249</v>
      </c>
      <c r="B21" s="320">
        <f t="shared" si="2"/>
        <v>47</v>
      </c>
      <c r="C21" s="320">
        <f t="shared" ref="C21" si="15">SUM(F21,I21,L21,O21,S21,V21,Y21,AB21,AE21)</f>
        <v>38</v>
      </c>
      <c r="D21" s="320">
        <f t="shared" ref="D21" si="16">SUM(G21,J21,M21,P21,T21,W21,Z21,AC21,AF21)</f>
        <v>9</v>
      </c>
      <c r="E21" s="320">
        <f t="shared" si="3"/>
        <v>7</v>
      </c>
      <c r="F21" s="320">
        <v>4</v>
      </c>
      <c r="G21" s="320">
        <v>3</v>
      </c>
      <c r="H21" s="320">
        <f t="shared" si="4"/>
        <v>2</v>
      </c>
      <c r="I21" s="329">
        <v>1</v>
      </c>
      <c r="J21" s="329">
        <v>1</v>
      </c>
      <c r="K21" s="320">
        <f>SUM(L21:M21)</f>
        <v>4</v>
      </c>
      <c r="L21" s="329">
        <v>1</v>
      </c>
      <c r="M21" s="328">
        <v>3</v>
      </c>
      <c r="N21" s="320" t="s">
        <v>241</v>
      </c>
      <c r="O21" s="329" t="s">
        <v>240</v>
      </c>
      <c r="P21" s="327" t="s">
        <v>240</v>
      </c>
      <c r="Q21" s="274" t="s">
        <v>249</v>
      </c>
      <c r="R21" s="320">
        <f>SUM(S21:T21)</f>
        <v>2</v>
      </c>
      <c r="S21" s="330">
        <v>1</v>
      </c>
      <c r="T21" s="330">
        <v>1</v>
      </c>
      <c r="U21" s="320" t="s">
        <v>241</v>
      </c>
      <c r="V21" s="330" t="s">
        <v>240</v>
      </c>
      <c r="W21" s="331" t="s">
        <v>240</v>
      </c>
      <c r="X21" s="320">
        <f t="shared" si="5"/>
        <v>10</v>
      </c>
      <c r="Y21" s="320">
        <v>10</v>
      </c>
      <c r="Z21" s="329" t="s">
        <v>240</v>
      </c>
      <c r="AA21" s="320" t="s">
        <v>241</v>
      </c>
      <c r="AB21" s="329" t="s">
        <v>240</v>
      </c>
      <c r="AC21" s="329" t="s">
        <v>240</v>
      </c>
      <c r="AD21" s="320">
        <f t="shared" si="6"/>
        <v>22</v>
      </c>
      <c r="AE21" s="328">
        <v>21</v>
      </c>
      <c r="AF21" s="328">
        <v>1</v>
      </c>
    </row>
    <row r="22" spans="1:32" ht="35.25" customHeight="1">
      <c r="A22" s="274" t="s">
        <v>250</v>
      </c>
      <c r="B22" s="320">
        <f t="shared" si="2"/>
        <v>241</v>
      </c>
      <c r="C22" s="320">
        <f t="shared" ref="C22" si="17">SUM(F22,I22,L22,O22,S22,V22,Y22,AB22,AE22)</f>
        <v>232</v>
      </c>
      <c r="D22" s="320">
        <f t="shared" ref="D22" si="18">SUM(G22,J22,M22,P22,T22,W22,Z22,AC22,AF22)</f>
        <v>9</v>
      </c>
      <c r="E22" s="320">
        <f t="shared" si="3"/>
        <v>20</v>
      </c>
      <c r="F22" s="320">
        <v>19</v>
      </c>
      <c r="G22" s="320">
        <v>1</v>
      </c>
      <c r="H22" s="320" t="s">
        <v>241</v>
      </c>
      <c r="I22" s="329" t="s">
        <v>240</v>
      </c>
      <c r="J22" s="329" t="s">
        <v>240</v>
      </c>
      <c r="K22" s="320" t="s">
        <v>241</v>
      </c>
      <c r="L22" s="328" t="s">
        <v>240</v>
      </c>
      <c r="M22" s="329" t="s">
        <v>240</v>
      </c>
      <c r="N22" s="320" t="s">
        <v>240</v>
      </c>
      <c r="O22" s="329" t="s">
        <v>240</v>
      </c>
      <c r="P22" s="327" t="s">
        <v>241</v>
      </c>
      <c r="Q22" s="274" t="s">
        <v>250</v>
      </c>
      <c r="R22" s="320" t="s">
        <v>241</v>
      </c>
      <c r="S22" s="331" t="s">
        <v>240</v>
      </c>
      <c r="T22" s="331" t="s">
        <v>240</v>
      </c>
      <c r="U22" s="320">
        <f>SUM(V22:W22)</f>
        <v>1</v>
      </c>
      <c r="V22" s="320">
        <v>1</v>
      </c>
      <c r="W22" s="320" t="s">
        <v>241</v>
      </c>
      <c r="X22" s="320">
        <f t="shared" si="5"/>
        <v>144</v>
      </c>
      <c r="Y22" s="320">
        <v>139</v>
      </c>
      <c r="Z22" s="329">
        <v>5</v>
      </c>
      <c r="AA22" s="320">
        <f>SUM(AB22:AC22)</f>
        <v>2</v>
      </c>
      <c r="AB22" s="329">
        <v>1</v>
      </c>
      <c r="AC22" s="328">
        <v>1</v>
      </c>
      <c r="AD22" s="320">
        <f t="shared" si="6"/>
        <v>74</v>
      </c>
      <c r="AE22" s="328">
        <v>72</v>
      </c>
      <c r="AF22" s="328">
        <v>2</v>
      </c>
    </row>
    <row r="23" spans="1:32" ht="35.25" customHeight="1">
      <c r="A23" s="274" t="s">
        <v>243</v>
      </c>
      <c r="B23" s="320">
        <f t="shared" si="2"/>
        <v>354</v>
      </c>
      <c r="C23" s="320">
        <f t="shared" ref="C23" si="19">SUM(F23,I23,L23,O23,S23,V23,Y23,AB23,AE23)</f>
        <v>183</v>
      </c>
      <c r="D23" s="320">
        <f t="shared" ref="D23" si="20">SUM(G23,J23,M23,P23,T23,W23,Z23,AC23,AF23)</f>
        <v>171</v>
      </c>
      <c r="E23" s="320">
        <f t="shared" si="3"/>
        <v>51</v>
      </c>
      <c r="F23" s="320">
        <v>19</v>
      </c>
      <c r="G23" s="320">
        <v>32</v>
      </c>
      <c r="H23" s="320">
        <f>SUM(I23:J23)</f>
        <v>5</v>
      </c>
      <c r="I23" s="328">
        <v>2</v>
      </c>
      <c r="J23" s="329">
        <v>3</v>
      </c>
      <c r="K23" s="320" t="s">
        <v>241</v>
      </c>
      <c r="L23" s="328" t="s">
        <v>240</v>
      </c>
      <c r="M23" s="329" t="s">
        <v>240</v>
      </c>
      <c r="N23" s="320" t="s">
        <v>241</v>
      </c>
      <c r="O23" s="329" t="s">
        <v>240</v>
      </c>
      <c r="P23" s="327" t="s">
        <v>240</v>
      </c>
      <c r="Q23" s="274" t="s">
        <v>243</v>
      </c>
      <c r="R23" s="320">
        <f>SUM(S23:T23)</f>
        <v>7</v>
      </c>
      <c r="S23" s="330">
        <v>1</v>
      </c>
      <c r="T23" s="330">
        <v>6</v>
      </c>
      <c r="U23" s="320">
        <f>SUM(V23:W23)</f>
        <v>66</v>
      </c>
      <c r="V23" s="320">
        <v>42</v>
      </c>
      <c r="W23" s="320">
        <v>24</v>
      </c>
      <c r="X23" s="320">
        <f t="shared" si="5"/>
        <v>5</v>
      </c>
      <c r="Y23" s="327" t="s">
        <v>240</v>
      </c>
      <c r="Z23" s="320">
        <v>5</v>
      </c>
      <c r="AA23" s="320">
        <f>SUM(AB23:AC23)</f>
        <v>117</v>
      </c>
      <c r="AB23" s="328">
        <v>42</v>
      </c>
      <c r="AC23" s="328">
        <v>75</v>
      </c>
      <c r="AD23" s="320">
        <f t="shared" si="6"/>
        <v>103</v>
      </c>
      <c r="AE23" s="328">
        <v>77</v>
      </c>
      <c r="AF23" s="328">
        <v>26</v>
      </c>
    </row>
    <row r="24" spans="1:32" ht="35.25" customHeight="1" thickBot="1">
      <c r="A24" s="274" t="s">
        <v>242</v>
      </c>
      <c r="B24" s="320">
        <f t="shared" si="2"/>
        <v>139</v>
      </c>
      <c r="C24" s="320">
        <f>SUM(F24,I24,L24,O24,S24,V24,Y24,AB24,AE24)</f>
        <v>58</v>
      </c>
      <c r="D24" s="320">
        <f>SUM(G24,J24,M24,P24,T24,W24,Z24,AC24,AF24)</f>
        <v>81</v>
      </c>
      <c r="E24" s="320">
        <f t="shared" si="3"/>
        <v>20</v>
      </c>
      <c r="F24" s="320">
        <v>7</v>
      </c>
      <c r="G24" s="320">
        <v>13</v>
      </c>
      <c r="H24" s="320">
        <f>SUM(I24:J24)</f>
        <v>1</v>
      </c>
      <c r="I24" s="328" t="s">
        <v>240</v>
      </c>
      <c r="J24" s="328">
        <v>1</v>
      </c>
      <c r="K24" s="320">
        <f>SUM(L24:M24)</f>
        <v>1</v>
      </c>
      <c r="L24" s="328" t="s">
        <v>241</v>
      </c>
      <c r="M24" s="328">
        <v>1</v>
      </c>
      <c r="N24" s="320" t="s">
        <v>241</v>
      </c>
      <c r="O24" s="327" t="s">
        <v>241</v>
      </c>
      <c r="P24" s="327" t="s">
        <v>240</v>
      </c>
      <c r="Q24" s="274" t="s">
        <v>242</v>
      </c>
      <c r="R24" s="320">
        <f>SUM(S24:T24)</f>
        <v>2</v>
      </c>
      <c r="S24" s="331" t="s">
        <v>241</v>
      </c>
      <c r="T24" s="330">
        <v>2</v>
      </c>
      <c r="U24" s="320">
        <f>SUM(V24:W24)</f>
        <v>7</v>
      </c>
      <c r="V24" s="320">
        <v>4</v>
      </c>
      <c r="W24" s="320">
        <v>3</v>
      </c>
      <c r="X24" s="320">
        <f t="shared" si="5"/>
        <v>7</v>
      </c>
      <c r="Y24" s="320">
        <v>1</v>
      </c>
      <c r="Z24" s="320">
        <v>6</v>
      </c>
      <c r="AA24" s="320">
        <f>SUM(AB24:AC24)</f>
        <v>71</v>
      </c>
      <c r="AB24" s="328">
        <v>33</v>
      </c>
      <c r="AC24" s="328">
        <v>38</v>
      </c>
      <c r="AD24" s="320">
        <f t="shared" si="6"/>
        <v>30</v>
      </c>
      <c r="AE24" s="328">
        <v>13</v>
      </c>
      <c r="AF24" s="328">
        <v>17</v>
      </c>
    </row>
    <row r="25" spans="1:32">
      <c r="A25" s="511"/>
      <c r="B25" s="511"/>
      <c r="C25" s="511"/>
      <c r="D25" s="511"/>
      <c r="E25" s="511"/>
      <c r="F25" s="511"/>
      <c r="G25" s="512"/>
      <c r="H25" s="512"/>
      <c r="I25" s="512"/>
      <c r="J25" s="512"/>
      <c r="K25" s="512"/>
      <c r="L25" s="512"/>
      <c r="M25" s="512"/>
      <c r="N25" s="77"/>
      <c r="O25" s="77"/>
      <c r="P25" s="77"/>
      <c r="Q25" s="72"/>
      <c r="R25" s="72"/>
      <c r="S25" s="72"/>
      <c r="T25" s="72"/>
      <c r="U25" s="72"/>
      <c r="V25" s="72"/>
      <c r="W25" s="72"/>
      <c r="X25" s="72"/>
      <c r="Y25" s="72"/>
      <c r="Z25" s="77"/>
      <c r="AA25" s="77"/>
      <c r="AB25" s="77"/>
      <c r="AC25" s="77"/>
      <c r="AD25" s="77"/>
      <c r="AE25" s="77"/>
      <c r="AF25" s="77"/>
    </row>
    <row r="26" spans="1:32" ht="16.5" customHeight="1">
      <c r="A26" s="509" t="s">
        <v>87</v>
      </c>
      <c r="B26" s="509"/>
      <c r="C26" s="55"/>
      <c r="D26" s="55"/>
      <c r="E26" s="27"/>
      <c r="F26" s="27"/>
      <c r="G26" s="23"/>
      <c r="H26" s="27"/>
      <c r="I26" s="27"/>
      <c r="J26" s="27"/>
      <c r="K26" s="510" t="s">
        <v>14</v>
      </c>
      <c r="L26" s="510"/>
      <c r="M26" s="510"/>
      <c r="N26" s="510"/>
      <c r="O26" s="510"/>
      <c r="P26" s="510"/>
      <c r="Q26" s="509" t="s">
        <v>87</v>
      </c>
      <c r="R26" s="509"/>
      <c r="S26" s="509"/>
      <c r="T26" s="509"/>
      <c r="U26" s="509"/>
      <c r="V26" s="55"/>
      <c r="W26" s="55"/>
      <c r="X26" s="55"/>
      <c r="Y26" s="55"/>
      <c r="Z26" s="39"/>
      <c r="AA26" s="510" t="s">
        <v>14</v>
      </c>
      <c r="AB26" s="510"/>
      <c r="AC26" s="510"/>
      <c r="AD26" s="510"/>
      <c r="AE26" s="510"/>
      <c r="AF26" s="510"/>
    </row>
    <row r="28" spans="1:32">
      <c r="B28">
        <f>SUM(B16:B24)</f>
        <v>2085</v>
      </c>
      <c r="C28">
        <f>SUM(C16:C24)</f>
        <v>1365</v>
      </c>
      <c r="D28">
        <f>SUM(D16:D24)</f>
        <v>720</v>
      </c>
    </row>
  </sheetData>
  <mergeCells count="34">
    <mergeCell ref="A1:P1"/>
    <mergeCell ref="Q1:AF1"/>
    <mergeCell ref="A2:P2"/>
    <mergeCell ref="Q2:AF2"/>
    <mergeCell ref="A4:C4"/>
    <mergeCell ref="Q4:V4"/>
    <mergeCell ref="AA5:AC5"/>
    <mergeCell ref="AD5:AF5"/>
    <mergeCell ref="B6:D6"/>
    <mergeCell ref="E6:G6"/>
    <mergeCell ref="H6:J6"/>
    <mergeCell ref="K6:M6"/>
    <mergeCell ref="N6:P6"/>
    <mergeCell ref="R6:T6"/>
    <mergeCell ref="B5:D5"/>
    <mergeCell ref="E5:G5"/>
    <mergeCell ref="H5:J5"/>
    <mergeCell ref="K5:M5"/>
    <mergeCell ref="N5:P5"/>
    <mergeCell ref="R5:T5"/>
    <mergeCell ref="U6:W6"/>
    <mergeCell ref="X6:Z6"/>
    <mergeCell ref="U5:W5"/>
    <mergeCell ref="X5:Z5"/>
    <mergeCell ref="AA6:AC6"/>
    <mergeCell ref="A26:B26"/>
    <mergeCell ref="K26:P26"/>
    <mergeCell ref="Q26:U26"/>
    <mergeCell ref="AA26:AF26"/>
    <mergeCell ref="A25:F25"/>
    <mergeCell ref="G25:M25"/>
    <mergeCell ref="AD6:AF6"/>
    <mergeCell ref="A7:A8"/>
    <mergeCell ref="Q7:Q8"/>
  </mergeCells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9"/>
  <sheetViews>
    <sheetView workbookViewId="0">
      <selection activeCell="O8" sqref="O8"/>
    </sheetView>
  </sheetViews>
  <sheetFormatPr defaultRowHeight="13.5"/>
  <cols>
    <col min="2" max="2" width="8.109375" customWidth="1"/>
    <col min="3" max="8" width="5.77734375" customWidth="1"/>
    <col min="9" max="9" width="6.77734375" customWidth="1"/>
    <col min="10" max="10" width="5" customWidth="1"/>
    <col min="11" max="12" width="5.6640625" customWidth="1"/>
  </cols>
  <sheetData>
    <row r="1" spans="1:12" ht="57.75" customHeight="1">
      <c r="A1" s="525" t="s">
        <v>194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</row>
    <row r="2" spans="1:12" ht="9" customHeight="1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</row>
    <row r="3" spans="1:12" ht="17.25" thickBot="1">
      <c r="A3" s="185" t="s">
        <v>182</v>
      </c>
      <c r="B3" s="185"/>
      <c r="C3" s="203"/>
      <c r="D3" s="203"/>
      <c r="E3" s="203"/>
      <c r="F3" s="203"/>
      <c r="G3" s="203"/>
      <c r="H3" s="203"/>
      <c r="I3" s="203"/>
      <c r="J3" s="203"/>
      <c r="K3" s="203"/>
      <c r="L3" s="203"/>
    </row>
    <row r="4" spans="1:12" ht="36.75" customHeight="1">
      <c r="A4" s="204"/>
      <c r="B4" s="205" t="s">
        <v>193</v>
      </c>
      <c r="C4" s="527" t="s">
        <v>183</v>
      </c>
      <c r="D4" s="528"/>
      <c r="E4" s="529" t="s">
        <v>226</v>
      </c>
      <c r="F4" s="530"/>
      <c r="G4" s="529" t="s">
        <v>227</v>
      </c>
      <c r="H4" s="530"/>
      <c r="I4" s="527" t="s">
        <v>228</v>
      </c>
      <c r="J4" s="528"/>
      <c r="K4" s="529" t="s">
        <v>229</v>
      </c>
      <c r="L4" s="530"/>
    </row>
    <row r="5" spans="1:12" ht="37.5" customHeight="1" thickBot="1">
      <c r="A5" s="195"/>
      <c r="B5" s="196" t="s">
        <v>192</v>
      </c>
      <c r="C5" s="533" t="s">
        <v>23</v>
      </c>
      <c r="D5" s="534"/>
      <c r="E5" s="531" t="s">
        <v>184</v>
      </c>
      <c r="F5" s="532"/>
      <c r="G5" s="531" t="s">
        <v>185</v>
      </c>
      <c r="H5" s="532"/>
      <c r="I5" s="536" t="s">
        <v>196</v>
      </c>
      <c r="J5" s="534"/>
      <c r="K5" s="531" t="s">
        <v>186</v>
      </c>
      <c r="L5" s="532"/>
    </row>
    <row r="6" spans="1:12" ht="57" customHeight="1">
      <c r="A6" s="197">
        <v>2017</v>
      </c>
      <c r="B6" s="198">
        <v>252</v>
      </c>
      <c r="C6" s="523">
        <v>690</v>
      </c>
      <c r="D6" s="523"/>
      <c r="E6" s="535">
        <v>412</v>
      </c>
      <c r="F6" s="535"/>
      <c r="G6" s="535">
        <v>102</v>
      </c>
      <c r="H6" s="535"/>
      <c r="I6" s="523">
        <v>146</v>
      </c>
      <c r="J6" s="523"/>
      <c r="K6" s="535">
        <v>30</v>
      </c>
      <c r="L6" s="535"/>
    </row>
    <row r="7" spans="1:12" ht="57" customHeight="1">
      <c r="A7" s="194">
        <v>2018</v>
      </c>
      <c r="B7" s="199">
        <v>254</v>
      </c>
      <c r="C7" s="538">
        <v>683</v>
      </c>
      <c r="D7" s="538"/>
      <c r="E7" s="537">
        <v>423</v>
      </c>
      <c r="F7" s="537"/>
      <c r="G7" s="537">
        <v>95</v>
      </c>
      <c r="H7" s="537"/>
      <c r="I7" s="538">
        <v>150</v>
      </c>
      <c r="J7" s="538"/>
      <c r="K7" s="537">
        <v>15</v>
      </c>
      <c r="L7" s="537"/>
    </row>
    <row r="8" spans="1:12" ht="57" customHeight="1">
      <c r="A8" s="194">
        <v>2019</v>
      </c>
      <c r="B8" s="199">
        <v>247</v>
      </c>
      <c r="C8" s="538">
        <v>648</v>
      </c>
      <c r="D8" s="538"/>
      <c r="E8" s="537">
        <v>388</v>
      </c>
      <c r="F8" s="537"/>
      <c r="G8" s="537">
        <v>97</v>
      </c>
      <c r="H8" s="537"/>
      <c r="I8" s="538">
        <v>142</v>
      </c>
      <c r="J8" s="538"/>
      <c r="K8" s="537">
        <v>21</v>
      </c>
      <c r="L8" s="537"/>
    </row>
    <row r="9" spans="1:12" ht="57" customHeight="1">
      <c r="A9" s="194">
        <v>2020</v>
      </c>
      <c r="B9" s="199">
        <v>257</v>
      </c>
      <c r="C9" s="538">
        <v>685</v>
      </c>
      <c r="D9" s="538"/>
      <c r="E9" s="537">
        <v>429</v>
      </c>
      <c r="F9" s="537"/>
      <c r="G9" s="537">
        <v>103</v>
      </c>
      <c r="H9" s="537"/>
      <c r="I9" s="538">
        <v>137</v>
      </c>
      <c r="J9" s="538"/>
      <c r="K9" s="537">
        <v>16</v>
      </c>
      <c r="L9" s="537"/>
    </row>
    <row r="10" spans="1:12" ht="59.25" customHeight="1" thickBot="1">
      <c r="A10" s="313">
        <v>2021</v>
      </c>
      <c r="B10" s="314">
        <v>278</v>
      </c>
      <c r="C10" s="524">
        <v>710</v>
      </c>
      <c r="D10" s="524"/>
      <c r="E10" s="524">
        <v>434</v>
      </c>
      <c r="F10" s="524"/>
      <c r="G10" s="524">
        <v>117</v>
      </c>
      <c r="H10" s="524"/>
      <c r="I10" s="524">
        <v>138</v>
      </c>
      <c r="J10" s="524"/>
      <c r="K10" s="524">
        <v>21</v>
      </c>
      <c r="L10" s="524"/>
    </row>
    <row r="11" spans="1:12" ht="20.25" customHeight="1"/>
    <row r="12" spans="1:12" ht="20.25" customHeight="1">
      <c r="A12" s="202" t="s">
        <v>212</v>
      </c>
      <c r="B12" s="202"/>
      <c r="C12" s="202"/>
      <c r="D12" s="202"/>
      <c r="E12" s="202"/>
      <c r="F12" s="202"/>
      <c r="G12" s="202"/>
      <c r="H12" s="202"/>
      <c r="I12" s="540" t="s">
        <v>204</v>
      </c>
      <c r="J12" s="540"/>
      <c r="K12" s="540"/>
      <c r="L12" s="540"/>
    </row>
    <row r="13" spans="1:12" ht="20.25" customHeight="1">
      <c r="A13" s="206" t="s">
        <v>222</v>
      </c>
      <c r="B13" s="207"/>
      <c r="C13" s="1"/>
      <c r="D13" s="1"/>
      <c r="E13" s="1"/>
      <c r="F13" s="1"/>
      <c r="G13" s="1"/>
      <c r="H13" s="540" t="s">
        <v>205</v>
      </c>
      <c r="I13" s="540"/>
      <c r="J13" s="540"/>
      <c r="K13" s="540"/>
      <c r="L13" s="540"/>
    </row>
    <row r="14" spans="1:12" ht="20.25" customHeight="1">
      <c r="A14" s="539" t="s">
        <v>223</v>
      </c>
      <c r="B14" s="539"/>
      <c r="C14" s="539"/>
      <c r="D14" s="539"/>
      <c r="E14" s="539"/>
      <c r="F14" s="539"/>
      <c r="G14" s="539"/>
      <c r="H14" s="540"/>
      <c r="I14" s="540"/>
      <c r="J14" s="540"/>
      <c r="K14" s="540"/>
      <c r="L14" s="540"/>
    </row>
    <row r="15" spans="1:12" ht="20.25" customHeight="1">
      <c r="A15" s="208" t="s">
        <v>224</v>
      </c>
      <c r="B15" s="208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ht="18" customHeight="1">
      <c r="A16" s="208" t="s">
        <v>225</v>
      </c>
      <c r="B16" s="208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2">
      <c r="A17" s="208"/>
      <c r="B17" s="208"/>
    </row>
    <row r="18" spans="1:2" ht="15" customHeight="1"/>
    <row r="19" spans="1:2" ht="13.5" hidden="1" customHeight="1"/>
  </sheetData>
  <mergeCells count="40">
    <mergeCell ref="E10:F10"/>
    <mergeCell ref="I9:J9"/>
    <mergeCell ref="E8:F8"/>
    <mergeCell ref="G8:H8"/>
    <mergeCell ref="C7:D7"/>
    <mergeCell ref="E7:F7"/>
    <mergeCell ref="G7:H7"/>
    <mergeCell ref="I7:J7"/>
    <mergeCell ref="G6:H6"/>
    <mergeCell ref="K7:L7"/>
    <mergeCell ref="C8:D8"/>
    <mergeCell ref="A14:G14"/>
    <mergeCell ref="I12:L12"/>
    <mergeCell ref="H13:L13"/>
    <mergeCell ref="H14:L14"/>
    <mergeCell ref="C10:D10"/>
    <mergeCell ref="C9:D9"/>
    <mergeCell ref="E9:F9"/>
    <mergeCell ref="G9:H9"/>
    <mergeCell ref="K9:L9"/>
    <mergeCell ref="K10:L10"/>
    <mergeCell ref="I10:J10"/>
    <mergeCell ref="I8:J8"/>
    <mergeCell ref="K8:L8"/>
    <mergeCell ref="I6:J6"/>
    <mergeCell ref="G10:H10"/>
    <mergeCell ref="A1:L1"/>
    <mergeCell ref="C4:D4"/>
    <mergeCell ref="E4:F4"/>
    <mergeCell ref="I4:J4"/>
    <mergeCell ref="G5:H5"/>
    <mergeCell ref="K5:L5"/>
    <mergeCell ref="C6:D6"/>
    <mergeCell ref="K4:L4"/>
    <mergeCell ref="C5:D5"/>
    <mergeCell ref="E5:F5"/>
    <mergeCell ref="E6:F6"/>
    <mergeCell ref="G4:H4"/>
    <mergeCell ref="K6:L6"/>
    <mergeCell ref="I5:J5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이름이 지정된 범위</vt:lpstr>
      </vt:variant>
      <vt:variant>
        <vt:i4>4</vt:i4>
      </vt:variant>
    </vt:vector>
  </HeadingPairs>
  <TitlesOfParts>
    <vt:vector size="12" baseType="lpstr">
      <vt:lpstr>1.인구추이</vt:lpstr>
      <vt:lpstr>2.구군별인구</vt:lpstr>
      <vt:lpstr>3.동별인구</vt:lpstr>
      <vt:lpstr>4.연령인구</vt:lpstr>
      <vt:lpstr>5.인구동태</vt:lpstr>
      <vt:lpstr>6.인구이동 </vt:lpstr>
      <vt:lpstr>7.외국인 등록현황</vt:lpstr>
      <vt:lpstr>8.다문화 가구 및 가구원</vt:lpstr>
      <vt:lpstr>'1.인구추이'!Print_Area</vt:lpstr>
      <vt:lpstr>'2.구군별인구'!Print_Area</vt:lpstr>
      <vt:lpstr>'5.인구동태'!Print_Area</vt:lpstr>
      <vt:lpstr>'6.인구이동 '!Print_Area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2022-09-28T05:02:23Z</cp:lastPrinted>
  <dcterms:created xsi:type="dcterms:W3CDTF">2009-10-22T01:24:10Z</dcterms:created>
  <dcterms:modified xsi:type="dcterms:W3CDTF">2023-06-10T22:24:39Z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DRClass">
    <vt:lpwstr>0</vt:lpwstr>
  </property>
  <property fmtid="{D5CDD505-2E9C-101B-9397-08002B2CF9AE}" pid="3" name="FDRSet">
    <vt:lpwstr>manual</vt:lpwstr>
  </property>
</Properties>
</file>