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985" yWindow="-270" windowWidth="14160" windowHeight="12825" tabRatio="760" activeTab="7"/>
  </bookViews>
  <sheets>
    <sheet name="1.예산규모" sheetId="210" r:id="rId1"/>
    <sheet name="2.예산총괄" sheetId="211" r:id="rId2"/>
    <sheet name="3.일반세입" sheetId="206" r:id="rId3"/>
    <sheet name="4.일반세출" sheetId="212" r:id="rId4"/>
    <sheet name="5.특별회계" sheetId="213" r:id="rId5"/>
    <sheet name="6.지방세징수" sheetId="209" r:id="rId6"/>
    <sheet name="7.세외수입 " sheetId="208" r:id="rId7"/>
    <sheet name="8.공유재산 " sheetId="214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C13" i="206" l="1"/>
  <c r="E24" i="210" l="1"/>
  <c r="D14" i="214"/>
  <c r="E14" i="214"/>
  <c r="H14" i="214"/>
  <c r="I14" i="214"/>
  <c r="C14" i="214"/>
  <c r="B14" i="214"/>
  <c r="C18" i="214"/>
  <c r="B18" i="214"/>
  <c r="C16" i="214"/>
  <c r="B16" i="214"/>
  <c r="D38" i="208"/>
  <c r="D36" i="208"/>
  <c r="D34" i="208"/>
  <c r="D32" i="208"/>
  <c r="D28" i="208"/>
  <c r="D26" i="208"/>
  <c r="D24" i="208"/>
  <c r="D20" i="208"/>
  <c r="D18" i="208"/>
  <c r="D16" i="208"/>
  <c r="D14" i="208"/>
  <c r="D12" i="208"/>
  <c r="F43" i="209"/>
  <c r="F42" i="209"/>
  <c r="F40" i="209"/>
  <c r="F38" i="209"/>
  <c r="F36" i="209"/>
  <c r="F34" i="209"/>
  <c r="F32" i="209"/>
  <c r="F30" i="209"/>
  <c r="F28" i="209"/>
  <c r="F26" i="209"/>
  <c r="F24" i="209"/>
  <c r="F18" i="209"/>
  <c r="F16" i="209"/>
  <c r="E15" i="209"/>
  <c r="F15" i="209" s="1"/>
  <c r="D15" i="209"/>
  <c r="F14" i="209"/>
  <c r="E14" i="209"/>
  <c r="D14" i="209"/>
  <c r="E12" i="209"/>
  <c r="F12" i="209" s="1"/>
  <c r="D12" i="209"/>
  <c r="C12" i="213"/>
  <c r="D12" i="213"/>
  <c r="E12" i="213"/>
  <c r="B12" i="213"/>
  <c r="E41" i="212"/>
  <c r="E35" i="212"/>
  <c r="E33" i="212"/>
  <c r="E31" i="212"/>
  <c r="E29" i="212"/>
  <c r="E27" i="212"/>
  <c r="E25" i="212"/>
  <c r="E23" i="212"/>
  <c r="E21" i="212"/>
  <c r="E19" i="212"/>
  <c r="E17" i="212"/>
  <c r="E15" i="212"/>
  <c r="G52" i="206"/>
  <c r="G51" i="206"/>
  <c r="G50" i="206"/>
  <c r="F50" i="206"/>
  <c r="D50" i="206"/>
  <c r="G49" i="206"/>
  <c r="F49" i="206"/>
  <c r="D49" i="206"/>
  <c r="G45" i="206"/>
  <c r="F45" i="206"/>
  <c r="D45" i="206"/>
  <c r="G43" i="206"/>
  <c r="F43" i="206"/>
  <c r="D43" i="206"/>
  <c r="G41" i="206"/>
  <c r="F41" i="206"/>
  <c r="D41" i="206"/>
  <c r="G39" i="206"/>
  <c r="F39" i="206"/>
  <c r="D39" i="206"/>
  <c r="G37" i="206"/>
  <c r="F37" i="206"/>
  <c r="D37" i="206"/>
  <c r="G35" i="206"/>
  <c r="F35" i="206"/>
  <c r="D35" i="206"/>
  <c r="G33" i="206"/>
  <c r="D33" i="206"/>
  <c r="G29" i="206"/>
  <c r="F29" i="206"/>
  <c r="D29" i="206"/>
  <c r="G27" i="206"/>
  <c r="F27" i="206"/>
  <c r="D27" i="206"/>
  <c r="G23" i="206"/>
  <c r="F23" i="206"/>
  <c r="D23" i="206"/>
  <c r="G21" i="206"/>
  <c r="F21" i="206"/>
  <c r="D21" i="206"/>
  <c r="G17" i="206"/>
  <c r="F17" i="206"/>
  <c r="D17" i="206"/>
  <c r="G15" i="206"/>
  <c r="F15" i="206"/>
  <c r="D15" i="206"/>
  <c r="G13" i="206"/>
</calcChain>
</file>

<file path=xl/sharedStrings.xml><?xml version="1.0" encoding="utf-8"?>
<sst xmlns="http://schemas.openxmlformats.org/spreadsheetml/2006/main" count="440" uniqueCount="259">
  <si>
    <t>Year</t>
  </si>
  <si>
    <t>단위:백만원</t>
  </si>
  <si>
    <t>예산현액   Budget</t>
  </si>
  <si>
    <t>Settled Revenues of General Accounts</t>
  </si>
  <si>
    <t>연     별</t>
  </si>
  <si>
    <t>결   산   Actual</t>
  </si>
  <si>
    <t>금    액</t>
  </si>
  <si>
    <t>Amount</t>
  </si>
  <si>
    <t>구 성 비(%)</t>
  </si>
  <si>
    <t>Percent distribution</t>
  </si>
  <si>
    <t>2. 세  외  수  입</t>
  </si>
  <si>
    <t>Non-tax revenues</t>
  </si>
  <si>
    <t>재산임대 수입</t>
  </si>
  <si>
    <t>Property rent revenues</t>
  </si>
  <si>
    <t>사용료 수입</t>
  </si>
  <si>
    <t>Revenues of rents</t>
  </si>
  <si>
    <t>수수료 수입</t>
  </si>
  <si>
    <t>Revenues of fees</t>
  </si>
  <si>
    <t>사업장 수입</t>
  </si>
  <si>
    <t>Business firm revenue</t>
  </si>
  <si>
    <t>징 수 교 부 금</t>
  </si>
  <si>
    <t>Collection grants</t>
  </si>
  <si>
    <t>이 자 수 입</t>
  </si>
  <si>
    <t>Interest revenue</t>
  </si>
  <si>
    <t>재산매각 수입</t>
  </si>
  <si>
    <t>Property disposal revenue</t>
  </si>
  <si>
    <t>부  담  금</t>
  </si>
  <si>
    <t>Allotment</t>
  </si>
  <si>
    <t>Miscellaneous</t>
  </si>
  <si>
    <t>Revenue from prev.FY</t>
  </si>
  <si>
    <t>3. 지 방 교 부 세</t>
  </si>
  <si>
    <t>Local share tax</t>
  </si>
  <si>
    <t>Control grants</t>
  </si>
  <si>
    <t>Subsidize</t>
  </si>
  <si>
    <t>Local borrowing</t>
  </si>
  <si>
    <t>자료:세무과</t>
  </si>
  <si>
    <t>Source:Tax Affairs Division</t>
  </si>
  <si>
    <t>Levy-Collection of Local Taxes</t>
  </si>
  <si>
    <t>단위:천원, %</t>
  </si>
  <si>
    <t>부   과   액(A)</t>
  </si>
  <si>
    <t>Levy</t>
  </si>
  <si>
    <t>징   수   액(B)</t>
  </si>
  <si>
    <t>Collection</t>
  </si>
  <si>
    <t>징   수   율(B/A)</t>
  </si>
  <si>
    <t>Ratio</t>
  </si>
  <si>
    <t>시   세</t>
  </si>
  <si>
    <t>City Taxes</t>
  </si>
  <si>
    <t>구   세</t>
  </si>
  <si>
    <t>Gu Taxes</t>
  </si>
  <si>
    <t>취 득 세</t>
  </si>
  <si>
    <t>Acquisition Taxes</t>
  </si>
  <si>
    <t>주 민 세</t>
  </si>
  <si>
    <t>Inhabitant Taxes</t>
  </si>
  <si>
    <t>레 저 세</t>
  </si>
  <si>
    <t>Leisure Taxes</t>
  </si>
  <si>
    <t>자 동 차 세</t>
  </si>
  <si>
    <t>Automobile Taxes</t>
  </si>
  <si>
    <t>담 배 소 비 세</t>
  </si>
  <si>
    <t>TobaccoConsumptionTaxes</t>
  </si>
  <si>
    <t>재 산 세</t>
  </si>
  <si>
    <t>지 방 교 육 세</t>
  </si>
  <si>
    <t>Local education Taxes</t>
  </si>
  <si>
    <t>Levy-Collection of Non-Tax Revenues</t>
  </si>
  <si>
    <t>Current non-tax revenues</t>
  </si>
  <si>
    <t>Property rents</t>
  </si>
  <si>
    <t xml:space="preserve">Interest </t>
  </si>
  <si>
    <t>Temporary non-tax revenues</t>
  </si>
  <si>
    <t>Property disposal</t>
  </si>
  <si>
    <t>Revenue from previous year</t>
  </si>
  <si>
    <t xml:space="preserve"> Business firm revenue</t>
  </si>
  <si>
    <t>Unit:million won</t>
    <phoneticPr fontId="3" type="noConversion"/>
  </si>
  <si>
    <t>예산 대 결산비율(%)</t>
    <phoneticPr fontId="3" type="noConversion"/>
  </si>
  <si>
    <t>Budget / settlement ratio</t>
    <phoneticPr fontId="3" type="noConversion"/>
  </si>
  <si>
    <t>1. 지 방 세</t>
    <phoneticPr fontId="3" type="noConversion"/>
  </si>
  <si>
    <t>Local tax</t>
    <phoneticPr fontId="3" type="noConversion"/>
  </si>
  <si>
    <t>과징금및과태료등</t>
    <phoneticPr fontId="3" type="noConversion"/>
  </si>
  <si>
    <t>Fine and penalties etc</t>
    <phoneticPr fontId="3" type="noConversion"/>
  </si>
  <si>
    <t>기 타 수 입</t>
    <phoneticPr fontId="3" type="noConversion"/>
  </si>
  <si>
    <t>Other income</t>
    <phoneticPr fontId="3" type="noConversion"/>
  </si>
  <si>
    <t>지난연도 수입</t>
    <phoneticPr fontId="3" type="noConversion"/>
  </si>
  <si>
    <t>4. 조 정 교 부 금(또는 재정보전금)</t>
    <phoneticPr fontId="3" type="noConversion"/>
  </si>
  <si>
    <t>연       별</t>
  </si>
  <si>
    <t>경 상 적 수 입</t>
  </si>
  <si>
    <t>재 산 임 대 수 입</t>
  </si>
  <si>
    <t>사 용 료 수 입</t>
  </si>
  <si>
    <t>수 수 료 수 입</t>
  </si>
  <si>
    <t>임 시 적 수 입</t>
  </si>
  <si>
    <t>재 산 매 각 수 입</t>
  </si>
  <si>
    <t>부 담 금</t>
  </si>
  <si>
    <t>3. 일반회계 세입결산</t>
    <phoneticPr fontId="3" type="noConversion"/>
  </si>
  <si>
    <t>5. 보    조    금</t>
    <phoneticPr fontId="3" type="noConversion"/>
  </si>
  <si>
    <t>6. 지    방    채</t>
    <phoneticPr fontId="3" type="noConversion"/>
  </si>
  <si>
    <t>잉여금</t>
    <phoneticPr fontId="7" type="noConversion"/>
  </si>
  <si>
    <t>이월금</t>
    <phoneticPr fontId="7" type="noConversion"/>
  </si>
  <si>
    <t xml:space="preserve">Conservation 
revenues and 
Internal transaction </t>
    <phoneticPr fontId="3" type="noConversion"/>
  </si>
  <si>
    <t>융자금원금수입</t>
    <phoneticPr fontId="7" type="noConversion"/>
  </si>
  <si>
    <t>전입금</t>
    <phoneticPr fontId="7" type="noConversion"/>
  </si>
  <si>
    <t>예탁금및예수금</t>
    <phoneticPr fontId="7" type="noConversion"/>
  </si>
  <si>
    <t>Source:Tax Affairs Division</t>
    <phoneticPr fontId="3" type="noConversion"/>
  </si>
  <si>
    <t>6. 지방세 징수</t>
    <phoneticPr fontId="3" type="noConversion"/>
  </si>
  <si>
    <t>Unit:thousand won, %</t>
    <phoneticPr fontId="3" type="noConversion"/>
  </si>
  <si>
    <t>총  계
Total</t>
    <phoneticPr fontId="3" type="noConversion"/>
  </si>
  <si>
    <t>City Taxes</t>
    <phoneticPr fontId="3" type="noConversion"/>
  </si>
  <si>
    <t>보통세
Ordinary Taxes</t>
    <phoneticPr fontId="3" type="noConversion"/>
  </si>
  <si>
    <t>시   세
City Taxes</t>
    <phoneticPr fontId="3" type="noConversion"/>
  </si>
  <si>
    <t>지방소비세</t>
    <phoneticPr fontId="3" type="noConversion"/>
  </si>
  <si>
    <t>Local consumption</t>
    <phoneticPr fontId="3" type="noConversion"/>
  </si>
  <si>
    <t>지방소득세</t>
    <phoneticPr fontId="3" type="noConversion"/>
  </si>
  <si>
    <t>Property Taxes</t>
    <phoneticPr fontId="3" type="noConversion"/>
  </si>
  <si>
    <t>구   세
Gu Taxes</t>
    <phoneticPr fontId="3" type="noConversion"/>
  </si>
  <si>
    <t>주 민 세</t>
    <phoneticPr fontId="3" type="noConversion"/>
  </si>
  <si>
    <t>Inhabitant Taxes</t>
    <phoneticPr fontId="3" type="noConversion"/>
  </si>
  <si>
    <t>등 록 면 허 세</t>
    <phoneticPr fontId="3" type="noConversion"/>
  </si>
  <si>
    <t>Registration license</t>
    <phoneticPr fontId="3" type="noConversion"/>
  </si>
  <si>
    <t>목적세
Objective Taxes</t>
    <phoneticPr fontId="3" type="noConversion"/>
  </si>
  <si>
    <t>지 역 자 원 시 설 세</t>
    <phoneticPr fontId="3" type="noConversion"/>
  </si>
  <si>
    <t>Local resources Facilities</t>
    <phoneticPr fontId="3" type="noConversion"/>
  </si>
  <si>
    <r>
      <t xml:space="preserve">과년도 수입
</t>
    </r>
    <r>
      <rPr>
        <b/>
        <sz val="7.5"/>
        <color indexed="8"/>
        <rFont val="맑은 고딕"/>
        <family val="3"/>
        <charset val="129"/>
      </rPr>
      <t>Revenues from previous year</t>
    </r>
    <phoneticPr fontId="3" type="noConversion"/>
  </si>
  <si>
    <t>7. 세외수입 과목별 과징</t>
    <phoneticPr fontId="3" type="noConversion"/>
  </si>
  <si>
    <t>과징금및과태료등</t>
    <phoneticPr fontId="3" type="noConversion"/>
  </si>
  <si>
    <t>Fine and penalties etc</t>
    <phoneticPr fontId="3" type="noConversion"/>
  </si>
  <si>
    <t>기 타 수 입</t>
    <phoneticPr fontId="3" type="noConversion"/>
  </si>
  <si>
    <t>지난연도 수 입</t>
    <phoneticPr fontId="3" type="noConversion"/>
  </si>
  <si>
    <t>사업장 생산수입</t>
    <phoneticPr fontId="3" type="noConversion"/>
  </si>
  <si>
    <t>1. 예 산 규 모</t>
  </si>
  <si>
    <t>Budget</t>
    <phoneticPr fontId="3" type="noConversion"/>
  </si>
  <si>
    <t>단위:천원</t>
  </si>
  <si>
    <t>Unit:thousand won</t>
    <phoneticPr fontId="3" type="noConversion"/>
  </si>
  <si>
    <t>연별</t>
  </si>
  <si>
    <t>총   예   산</t>
  </si>
  <si>
    <t>일  반  회  계</t>
  </si>
  <si>
    <t>특  별  회  계</t>
  </si>
  <si>
    <t>Total Amount of Budget</t>
  </si>
  <si>
    <t>General Account</t>
  </si>
  <si>
    <t>Special Account</t>
  </si>
  <si>
    <t>금   액</t>
  </si>
  <si>
    <t>증 가 율</t>
  </si>
  <si>
    <t>Value</t>
  </si>
  <si>
    <t>Rate of Increase</t>
  </si>
  <si>
    <t>△3.9</t>
  </si>
  <si>
    <t>△7.7</t>
  </si>
  <si>
    <t>△4.1</t>
  </si>
  <si>
    <t>자료:기획감사실</t>
  </si>
  <si>
    <t>Source : Planning and Inspection Office</t>
    <phoneticPr fontId="3" type="noConversion"/>
  </si>
  <si>
    <t>2. 예산결산 총괄</t>
  </si>
  <si>
    <t>Summary of Budget and Settlement</t>
  </si>
  <si>
    <t>Unit:million won</t>
  </si>
  <si>
    <t>연별
Year</t>
    <phoneticPr fontId="3" type="noConversion"/>
  </si>
  <si>
    <t>예산현액   Budget</t>
    <phoneticPr fontId="3" type="noConversion"/>
  </si>
  <si>
    <t>세    입   Revenues</t>
  </si>
  <si>
    <t>계</t>
  </si>
  <si>
    <t>일반</t>
  </si>
  <si>
    <t>특별</t>
  </si>
  <si>
    <t>Total</t>
  </si>
  <si>
    <t>General</t>
  </si>
  <si>
    <t>Special</t>
  </si>
  <si>
    <t>세    출   Expenditure</t>
  </si>
  <si>
    <t>잉    여   Surplus</t>
  </si>
  <si>
    <t>자료:재무과</t>
  </si>
  <si>
    <t>Source:Financial Affairs Division</t>
  </si>
  <si>
    <t>4. 일반회계 세출결산</t>
    <phoneticPr fontId="3" type="noConversion"/>
  </si>
  <si>
    <t>Settled Expenditure of General Accounts</t>
  </si>
  <si>
    <t>예 산 현 액   Budget</t>
  </si>
  <si>
    <t>결    산   Actual</t>
  </si>
  <si>
    <t>Amount</t>
    <phoneticPr fontId="3" type="noConversion"/>
  </si>
  <si>
    <t>일반공공행정</t>
  </si>
  <si>
    <t>General Public administration</t>
  </si>
  <si>
    <t>공공질서 및 안전</t>
  </si>
  <si>
    <t>Public order &amp; safety</t>
  </si>
  <si>
    <t>교      육</t>
  </si>
  <si>
    <t>Education</t>
  </si>
  <si>
    <t>문화 및 관광</t>
  </si>
  <si>
    <t>Culture &amp; tourism</t>
  </si>
  <si>
    <t>환 경 보 호</t>
  </si>
  <si>
    <t>Protection of environment</t>
  </si>
  <si>
    <t>사 회 복 지</t>
  </si>
  <si>
    <t>Social welfare</t>
  </si>
  <si>
    <t>보      건</t>
  </si>
  <si>
    <t>Health</t>
  </si>
  <si>
    <t>농림해양수산</t>
  </si>
  <si>
    <t>Agriculture, forestry, ocean, maritime</t>
  </si>
  <si>
    <t>산업, 중소기업</t>
  </si>
  <si>
    <t>Industy, small &amp; medium enterprises</t>
  </si>
  <si>
    <t>수송 및 교통</t>
  </si>
  <si>
    <t>Transportation &amp; traffic</t>
  </si>
  <si>
    <t>국토 및 지역개발</t>
  </si>
  <si>
    <t>Country &amp; region development</t>
  </si>
  <si>
    <t>과학기술</t>
    <phoneticPr fontId="3" type="noConversion"/>
  </si>
  <si>
    <t>Science Technology</t>
    <phoneticPr fontId="3" type="noConversion"/>
  </si>
  <si>
    <t>예  비  비</t>
  </si>
  <si>
    <t>Contingency</t>
  </si>
  <si>
    <t>기      타</t>
  </si>
  <si>
    <t>Others</t>
  </si>
  <si>
    <t>Source:Financial Affairs Division</t>
    <phoneticPr fontId="3" type="noConversion"/>
  </si>
  <si>
    <t>5. 특별회계 예산결산</t>
    <phoneticPr fontId="3" type="noConversion"/>
  </si>
  <si>
    <t>Settled Budget of Special Accounts</t>
  </si>
  <si>
    <t>연별 및 특별회계</t>
  </si>
  <si>
    <t>회  계  수</t>
    <phoneticPr fontId="3" type="noConversion"/>
  </si>
  <si>
    <t>예  산  현  액</t>
  </si>
  <si>
    <t>세        입</t>
  </si>
  <si>
    <t>세        출</t>
  </si>
  <si>
    <t>Year &amp; Special Account</t>
  </si>
  <si>
    <t>Accounts</t>
    <phoneticPr fontId="3" type="noConversion"/>
  </si>
  <si>
    <t>Budget</t>
  </si>
  <si>
    <t>Revenue</t>
  </si>
  <si>
    <t>Expenditure</t>
  </si>
  <si>
    <t>의 료 급 여 기 금</t>
  </si>
  <si>
    <t>Medical Insurance Fund</t>
  </si>
  <si>
    <t>주 거 환 경 개 선 사 업</t>
  </si>
  <si>
    <t>Residents Area Environment Improvement Project</t>
  </si>
  <si>
    <t>주 차 장</t>
  </si>
  <si>
    <t>Parking Place</t>
    <phoneticPr fontId="3" type="noConversion"/>
  </si>
  <si>
    <t>지 하 수 관 리</t>
  </si>
  <si>
    <t>Groundwater Management</t>
    <phoneticPr fontId="3" type="noConversion"/>
  </si>
  <si>
    <t>기 반 시 설</t>
  </si>
  <si>
    <t>Infrastructure</t>
    <phoneticPr fontId="3" type="noConversion"/>
  </si>
  <si>
    <t>발전소주변지역 지원사업</t>
    <phoneticPr fontId="3" type="noConversion"/>
  </si>
  <si>
    <t>Plant Support Project</t>
    <phoneticPr fontId="3" type="noConversion"/>
  </si>
  <si>
    <t>8. 공 유 재 산</t>
  </si>
  <si>
    <t>Public Properties Commonly Owned by Gu</t>
  </si>
  <si>
    <t>연     별</t>
    <phoneticPr fontId="3" type="noConversion"/>
  </si>
  <si>
    <t>행 정 재 산</t>
  </si>
  <si>
    <t>보 존 재 산</t>
  </si>
  <si>
    <t>잡 종 재 산</t>
  </si>
  <si>
    <t>Administrative property</t>
  </si>
  <si>
    <t>Reserved property</t>
  </si>
  <si>
    <t>Miscellaneous property</t>
  </si>
  <si>
    <t>수 량</t>
    <phoneticPr fontId="3" type="noConversion"/>
  </si>
  <si>
    <t>평가액</t>
  </si>
  <si>
    <t>평가액</t>
    <phoneticPr fontId="3" type="noConversion"/>
  </si>
  <si>
    <t>Quantity</t>
    <phoneticPr fontId="3" type="noConversion"/>
  </si>
  <si>
    <t>-</t>
  </si>
  <si>
    <t>토 지 (㎡)</t>
  </si>
  <si>
    <t>Land(㎡)</t>
  </si>
  <si>
    <t>건 물 (㎡)</t>
  </si>
  <si>
    <t>Building(㎡)</t>
  </si>
  <si>
    <t>기 계 기 구(점)</t>
  </si>
  <si>
    <t>Machinery
(Pieces)</t>
    <phoneticPr fontId="3" type="noConversion"/>
  </si>
  <si>
    <t>선 박(톤)</t>
  </si>
  <si>
    <t>Vessels(ton)</t>
  </si>
  <si>
    <t>입목‧죽
(1,000주)</t>
    <phoneticPr fontId="3" type="noConversion"/>
  </si>
  <si>
    <t>Standing tree &amp; bamboo</t>
    <phoneticPr fontId="3" type="noConversion"/>
  </si>
  <si>
    <t>공 작 물(점)</t>
  </si>
  <si>
    <t>Constructure
(Pieces)</t>
    <phoneticPr fontId="3" type="noConversion"/>
  </si>
  <si>
    <t>기 타(건)</t>
  </si>
  <si>
    <t>Others(Each)</t>
  </si>
  <si>
    <t>Year</t>
    <phoneticPr fontId="3" type="noConversion"/>
  </si>
  <si>
    <t>연     별</t>
    <phoneticPr fontId="3" type="noConversion"/>
  </si>
  <si>
    <t>7. 보전수입 등
 내부거래</t>
    <phoneticPr fontId="3" type="noConversion"/>
  </si>
  <si>
    <t>△6.9</t>
  </si>
  <si>
    <t>△3.4</t>
  </si>
  <si>
    <t>△2.1</t>
  </si>
  <si>
    <t>△40.9</t>
  </si>
  <si>
    <t>△1.7</t>
  </si>
  <si>
    <t>△2.2</t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</si>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</sst>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0.0_ "/>
    <numFmt numFmtId="177" formatCode="#,##0_);[Red]\(#,##0\)"/>
    <numFmt numFmtId="178" formatCode="0.0_);[Red]\(0.0\)"/>
    <numFmt numFmtId="179" formatCode="#,##0_ "/>
    <numFmt numFmtId="180" formatCode="_ * #,##0_ ;_ * \-#,##0_ ;_ * &quot;-&quot;_ ;_ @_ "/>
    <numFmt numFmtId="181" formatCode="0_);[Red]\(0\)"/>
    <numFmt numFmtId="182" formatCode="#,##0.0_ "/>
  </numFmts>
  <fonts count="46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11"/>
      <name val="ehedna"/>
      <family val="2"/>
    </font>
    <font>
      <sz val="8"/>
      <name val="맑은 고딕"/>
      <family val="3"/>
      <charset val="129"/>
    </font>
    <font>
      <sz val="9"/>
      <color rgb="FFFF0000"/>
      <name val="바탕체"/>
      <family val="1"/>
      <charset val="129"/>
    </font>
    <font>
      <sz val="9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6.9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8.5500000000000007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8.5500000000000007"/>
      <color indexed="8"/>
      <name val="맑은 고딕"/>
      <family val="3"/>
      <charset val="129"/>
      <scheme val="minor"/>
    </font>
    <font>
      <b/>
      <sz val="8.5500000000000007"/>
      <name val="맑은 고딕"/>
      <family val="3"/>
      <charset val="129"/>
      <scheme val="minor"/>
    </font>
    <font>
      <sz val="7.65"/>
      <color indexed="8"/>
      <name val="맑은 고딕"/>
      <family val="3"/>
      <charset val="129"/>
      <scheme val="minor"/>
    </font>
    <font>
      <sz val="8.8000000000000007"/>
      <name val="맑은 고딕"/>
      <family val="3"/>
      <charset val="129"/>
      <scheme val="minor"/>
    </font>
    <font>
      <sz val="7.65"/>
      <name val="맑은 고딕"/>
      <family val="3"/>
      <charset val="129"/>
      <scheme val="minor"/>
    </font>
    <font>
      <sz val="7.2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b/>
      <sz val="8.1"/>
      <color indexed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8"/>
      <color indexed="8"/>
      <name val="맑은 고딕"/>
      <family val="3"/>
      <charset val="129"/>
      <scheme val="minor"/>
    </font>
    <font>
      <b/>
      <sz val="7.5"/>
      <color indexed="8"/>
      <name val="맑은 고딕"/>
      <family val="3"/>
      <charset val="129"/>
    </font>
    <font>
      <b/>
      <sz val="8.8000000000000007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180" fontId="37" fillId="0" borderId="0" applyFont="0" applyFill="0" applyBorder="0" applyAlignment="0" applyProtection="0"/>
    <xf numFmtId="4" fontId="38" fillId="0" borderId="0" applyNumberForma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41" fontId="43" fillId="0" borderId="0" applyFont="0" applyFill="0" applyBorder="0" applyAlignment="0" applyProtection="0">
      <alignment vertical="center"/>
    </xf>
    <xf numFmtId="0" fontId="43" fillId="0" borderId="0">
      <alignment vertical="center"/>
    </xf>
  </cellStyleXfs>
  <cellXfs count="3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1" fillId="0" borderId="0" xfId="0" applyFont="1">
      <alignment vertical="center"/>
    </xf>
    <xf numFmtId="0" fontId="19" fillId="0" borderId="16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21" fillId="0" borderId="0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/>
    </xf>
    <xf numFmtId="178" fontId="25" fillId="0" borderId="0" xfId="0" applyNumberFormat="1" applyFont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 wrapText="1"/>
    </xf>
    <xf numFmtId="178" fontId="26" fillId="0" borderId="0" xfId="0" applyNumberFormat="1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3" fontId="23" fillId="0" borderId="0" xfId="1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9" xfId="0" applyFont="1" applyBorder="1" applyAlignment="1">
      <alignment horizontal="justify" vertical="center" wrapText="1"/>
    </xf>
    <xf numFmtId="3" fontId="13" fillId="0" borderId="0" xfId="0" applyNumberFormat="1" applyFont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77" fontId="9" fillId="0" borderId="0" xfId="0" quotePrefix="1" applyNumberFormat="1" applyFont="1" applyBorder="1" applyAlignment="1">
      <alignment horizontal="center" vertical="center" wrapText="1"/>
    </xf>
    <xf numFmtId="0" fontId="9" fillId="0" borderId="20" xfId="0" quotePrefix="1" applyFont="1" applyBorder="1" applyAlignment="1">
      <alignment horizontal="center" vertical="center" wrapText="1"/>
    </xf>
    <xf numFmtId="178" fontId="9" fillId="0" borderId="20" xfId="0" applyNumberFormat="1" applyFont="1" applyBorder="1" applyAlignment="1">
      <alignment horizontal="center" vertical="center" wrapText="1"/>
    </xf>
    <xf numFmtId="3" fontId="0" fillId="0" borderId="0" xfId="0" applyNumberFormat="1" applyFont="1">
      <alignment vertical="center"/>
    </xf>
    <xf numFmtId="0" fontId="41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horizontal="justify" vertical="center" wrapText="1"/>
    </xf>
    <xf numFmtId="0" fontId="42" fillId="0" borderId="9" xfId="0" applyFont="1" applyBorder="1" applyAlignment="1">
      <alignment horizontal="right" vertical="center" wrapText="1"/>
    </xf>
    <xf numFmtId="0" fontId="42" fillId="0" borderId="8" xfId="0" applyFont="1" applyBorder="1" applyAlignment="1">
      <alignment horizontal="justify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13" fillId="0" borderId="11" xfId="0" applyFont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82" fontId="14" fillId="0" borderId="0" xfId="0" applyNumberFormat="1" applyFont="1" applyAlignment="1">
      <alignment horizontal="center" vertical="center" wrapText="1"/>
    </xf>
    <xf numFmtId="0" fontId="42" fillId="0" borderId="14" xfId="0" applyFont="1" applyBorder="1" applyAlignment="1">
      <alignment horizontal="justify" vertical="center" wrapText="1"/>
    </xf>
    <xf numFmtId="0" fontId="42" fillId="0" borderId="18" xfId="0" applyFont="1" applyBorder="1" applyAlignment="1">
      <alignment horizontal="right" vertical="center" wrapText="1"/>
    </xf>
    <xf numFmtId="0" fontId="42" fillId="0" borderId="0" xfId="0" applyFont="1" applyAlignment="1">
      <alignment horizontal="justify" vertical="center" wrapText="1"/>
    </xf>
    <xf numFmtId="0" fontId="42" fillId="0" borderId="1" xfId="0" applyFont="1" applyBorder="1" applyAlignment="1">
      <alignment horizontal="justify" vertical="center" wrapText="1"/>
    </xf>
    <xf numFmtId="0" fontId="22" fillId="0" borderId="0" xfId="0" applyFont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center" vertical="center" wrapText="1"/>
    </xf>
    <xf numFmtId="3" fontId="14" fillId="0" borderId="34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35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41" fontId="0" fillId="0" borderId="0" xfId="1" applyFont="1">
      <alignment vertical="center"/>
    </xf>
    <xf numFmtId="41" fontId="9" fillId="0" borderId="1" xfId="1" applyFont="1" applyBorder="1" applyAlignment="1">
      <alignment vertical="center" wrapText="1"/>
    </xf>
    <xf numFmtId="41" fontId="9" fillId="0" borderId="12" xfId="1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41" fontId="9" fillId="0" borderId="38" xfId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1" fontId="9" fillId="0" borderId="10" xfId="1" applyFont="1" applyBorder="1" applyAlignment="1">
      <alignment horizontal="center" vertical="center" wrapText="1"/>
    </xf>
    <xf numFmtId="3" fontId="9" fillId="0" borderId="10" xfId="1" applyNumberFormat="1" applyFont="1" applyBorder="1" applyAlignment="1">
      <alignment horizontal="center" vertical="center" wrapText="1"/>
    </xf>
    <xf numFmtId="3" fontId="14" fillId="0" borderId="10" xfId="1" applyNumberFormat="1" applyFont="1" applyBorder="1" applyAlignment="1">
      <alignment horizontal="center" vertical="center" wrapText="1"/>
    </xf>
    <xf numFmtId="178" fontId="14" fillId="0" borderId="0" xfId="2" applyNumberFormat="1" applyFont="1" applyAlignment="1">
      <alignment horizontal="center" vertical="center" wrapText="1"/>
    </xf>
    <xf numFmtId="41" fontId="14" fillId="0" borderId="10" xfId="1" applyFont="1" applyBorder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41" fontId="9" fillId="0" borderId="2" xfId="1" applyFont="1" applyBorder="1" applyAlignment="1">
      <alignment vertical="top" wrapText="1"/>
    </xf>
    <xf numFmtId="0" fontId="9" fillId="0" borderId="2" xfId="0" applyFont="1" applyBorder="1" applyAlignment="1">
      <alignment horizontal="justify" vertical="top" wrapText="1"/>
    </xf>
    <xf numFmtId="41" fontId="5" fillId="0" borderId="0" xfId="1" applyFo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9" fillId="0" borderId="41" xfId="0" applyFont="1" applyBorder="1" applyAlignment="1">
      <alignment horizontal="justify" vertical="center" wrapText="1"/>
    </xf>
    <xf numFmtId="177" fontId="9" fillId="0" borderId="0" xfId="0" applyNumberFormat="1" applyFont="1" applyBorder="1" applyAlignment="1">
      <alignment horizontal="justify" vertical="center" wrapText="1"/>
    </xf>
    <xf numFmtId="177" fontId="9" fillId="0" borderId="1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41" fontId="9" fillId="0" borderId="6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41" fontId="9" fillId="0" borderId="8" xfId="1" applyFont="1" applyBorder="1" applyAlignment="1">
      <alignment horizontal="justify" vertical="center" wrapText="1"/>
    </xf>
    <xf numFmtId="3" fontId="5" fillId="0" borderId="0" xfId="0" applyNumberFormat="1" applyFont="1">
      <alignment vertical="center"/>
    </xf>
    <xf numFmtId="3" fontId="14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41" fontId="14" fillId="0" borderId="0" xfId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41" fontId="13" fillId="0" borderId="0" xfId="1" applyFo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3" fontId="9" fillId="0" borderId="10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3" fontId="23" fillId="0" borderId="0" xfId="1" applyNumberFormat="1" applyFont="1" applyBorder="1" applyAlignment="1">
      <alignment horizontal="center" vertical="center" wrapText="1"/>
    </xf>
    <xf numFmtId="3" fontId="23" fillId="0" borderId="1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8" fontId="9" fillId="0" borderId="0" xfId="2" applyNumberFormat="1" applyFont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8" fontId="22" fillId="0" borderId="0" xfId="0" applyNumberFormat="1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178" fontId="22" fillId="0" borderId="0" xfId="0" applyNumberFormat="1" applyFont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176" fontId="9" fillId="0" borderId="0" xfId="0" quotePrefix="1" applyNumberFormat="1" applyFont="1" applyAlignment="1">
      <alignment horizontal="center" vertical="center" wrapText="1"/>
    </xf>
    <xf numFmtId="176" fontId="22" fillId="0" borderId="0" xfId="0" applyNumberFormat="1" applyFont="1" applyAlignment="1">
      <alignment horizontal="center" vertical="center" wrapText="1"/>
    </xf>
    <xf numFmtId="178" fontId="9" fillId="0" borderId="0" xfId="0" quotePrefix="1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top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9" fillId="0" borderId="20" xfId="0" applyFont="1" applyBorder="1" applyAlignment="1">
      <alignment horizontal="righ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178" fontId="9" fillId="0" borderId="0" xfId="0" quotePrefix="1" applyNumberFormat="1" applyFont="1" applyAlignment="1">
      <alignment horizontal="center" vertical="center" wrapText="1"/>
    </xf>
    <xf numFmtId="176" fontId="9" fillId="0" borderId="0" xfId="0" quotePrefix="1" applyNumberFormat="1" applyFont="1" applyFill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81" fontId="9" fillId="0" borderId="0" xfId="0" quotePrefix="1" applyNumberFormat="1" applyFont="1" applyFill="1" applyBorder="1" applyAlignment="1">
      <alignment horizontal="center" vertical="center" wrapText="1"/>
    </xf>
    <xf numFmtId="18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8" fontId="9" fillId="0" borderId="0" xfId="2" applyNumberFormat="1" applyFont="1" applyAlignment="1">
      <alignment horizontal="center" vertical="center" wrapText="1"/>
    </xf>
    <xf numFmtId="178" fontId="9" fillId="0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179" fontId="9" fillId="0" borderId="10" xfId="1" quotePrefix="1" applyNumberFormat="1" applyFont="1" applyBorder="1" applyAlignment="1">
      <alignment horizontal="center" vertical="center" wrapText="1"/>
    </xf>
    <xf numFmtId="179" fontId="9" fillId="0" borderId="10" xfId="1" applyNumberFormat="1" applyFont="1" applyBorder="1" applyAlignment="1">
      <alignment horizontal="center" vertical="center" wrapText="1"/>
    </xf>
    <xf numFmtId="182" fontId="9" fillId="0" borderId="0" xfId="1" quotePrefix="1" applyNumberFormat="1" applyFont="1" applyBorder="1" applyAlignment="1">
      <alignment horizontal="center" vertical="center" wrapText="1"/>
    </xf>
    <xf numFmtId="182" fontId="9" fillId="0" borderId="0" xfId="1" applyNumberFormat="1" applyFont="1" applyBorder="1" applyAlignment="1">
      <alignment horizontal="center" vertical="center" wrapText="1"/>
    </xf>
    <xf numFmtId="179" fontId="9" fillId="0" borderId="0" xfId="0" quotePrefix="1" applyNumberFormat="1" applyFont="1" applyFill="1" applyAlignment="1">
      <alignment horizontal="center" vertical="center" wrapText="1"/>
    </xf>
    <xf numFmtId="179" fontId="9" fillId="0" borderId="0" xfId="0" applyNumberFormat="1" applyFont="1" applyFill="1" applyAlignment="1">
      <alignment horizontal="center" vertical="center" wrapText="1"/>
    </xf>
    <xf numFmtId="182" fontId="9" fillId="0" borderId="0" xfId="0" quotePrefix="1" applyNumberFormat="1" applyFont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9" fontId="9" fillId="0" borderId="18" xfId="1" applyNumberFormat="1" applyFont="1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top" wrapText="1"/>
    </xf>
    <xf numFmtId="177" fontId="9" fillId="0" borderId="10" xfId="0" quotePrefix="1" applyNumberFormat="1" applyFont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7" fontId="13" fillId="0" borderId="0" xfId="0" quotePrefix="1" applyNumberFormat="1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178" fontId="22" fillId="0" borderId="0" xfId="0" applyNumberFormat="1" applyFont="1" applyAlignment="1">
      <alignment horizontal="center" vertical="center" wrapText="1"/>
    </xf>
    <xf numFmtId="0" fontId="39" fillId="0" borderId="0" xfId="0" applyFont="1" applyBorder="1" applyAlignment="1">
      <alignment horizontal="center" vertical="top" wrapText="1"/>
    </xf>
    <xf numFmtId="0" fontId="39" fillId="0" borderId="2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justify" vertical="top" wrapText="1"/>
    </xf>
    <xf numFmtId="3" fontId="19" fillId="0" borderId="23" xfId="1" quotePrefix="1" applyNumberFormat="1" applyFont="1" applyBorder="1" applyAlignment="1">
      <alignment horizontal="center" vertical="center" wrapText="1"/>
    </xf>
    <xf numFmtId="3" fontId="19" fillId="0" borderId="23" xfId="1" applyNumberFormat="1" applyFont="1" applyBorder="1" applyAlignment="1">
      <alignment horizontal="center" vertical="center" wrapText="1"/>
    </xf>
    <xf numFmtId="3" fontId="19" fillId="0" borderId="0" xfId="1" quotePrefix="1" applyNumberFormat="1" applyFont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3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 wrapText="1"/>
    </xf>
    <xf numFmtId="3" fontId="23" fillId="0" borderId="0" xfId="0" quotePrefix="1" applyNumberFormat="1" applyFont="1" applyBorder="1" applyAlignment="1">
      <alignment horizontal="center" vertical="center" wrapText="1"/>
    </xf>
    <xf numFmtId="3" fontId="23" fillId="0" borderId="0" xfId="0" quotePrefix="1" applyNumberFormat="1" applyFont="1" applyAlignment="1">
      <alignment horizontal="center" vertical="center" wrapText="1"/>
    </xf>
    <xf numFmtId="177" fontId="13" fillId="0" borderId="10" xfId="0" applyNumberFormat="1" applyFont="1" applyBorder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176" fontId="13" fillId="0" borderId="0" xfId="2" applyNumberFormat="1" applyFont="1" applyAlignment="1">
      <alignment horizontal="center" vertical="center" wrapText="1"/>
    </xf>
    <xf numFmtId="177" fontId="34" fillId="0" borderId="0" xfId="0" applyNumberFormat="1" applyFont="1" applyBorder="1" applyAlignment="1">
      <alignment horizontal="center" vertical="center" wrapText="1"/>
    </xf>
    <xf numFmtId="176" fontId="34" fillId="0" borderId="0" xfId="2" applyNumberFormat="1" applyFont="1" applyAlignment="1">
      <alignment horizontal="center" vertical="center" wrapText="1"/>
    </xf>
    <xf numFmtId="181" fontId="13" fillId="0" borderId="23" xfId="0" quotePrefix="1" applyNumberFormat="1" applyFont="1" applyBorder="1" applyAlignment="1">
      <alignment horizontal="center" vertical="center" wrapText="1"/>
    </xf>
    <xf numFmtId="181" fontId="13" fillId="0" borderId="23" xfId="0" applyNumberFormat="1" applyFont="1" applyBorder="1" applyAlignment="1">
      <alignment horizontal="center" vertical="center" wrapText="1"/>
    </xf>
    <xf numFmtId="181" fontId="13" fillId="0" borderId="0" xfId="0" quotePrefix="1" applyNumberFormat="1" applyFont="1" applyBorder="1" applyAlignment="1">
      <alignment horizontal="center" vertical="center" wrapText="1"/>
    </xf>
    <xf numFmtId="181" fontId="13" fillId="0" borderId="0" xfId="0" applyNumberFormat="1" applyFont="1" applyBorder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176" fontId="14" fillId="0" borderId="0" xfId="2" applyNumberFormat="1" applyFont="1" applyAlignment="1">
      <alignment horizontal="center" vertical="center" wrapText="1"/>
    </xf>
    <xf numFmtId="176" fontId="9" fillId="0" borderId="0" xfId="2" applyNumberFormat="1" applyFont="1" applyAlignment="1">
      <alignment horizontal="center" vertical="center" wrapText="1"/>
    </xf>
    <xf numFmtId="177" fontId="9" fillId="0" borderId="18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41" fontId="9" fillId="0" borderId="0" xfId="0" quotePrefix="1" applyNumberFormat="1" applyFont="1" applyBorder="1" applyAlignment="1">
      <alignment horizontal="center" vertical="center" wrapText="1"/>
    </xf>
    <xf numFmtId="41" fontId="9" fillId="0" borderId="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1" fontId="9" fillId="0" borderId="0" xfId="1" applyFont="1" applyAlignment="1">
      <alignment horizontal="center" vertical="center" wrapText="1"/>
    </xf>
    <xf numFmtId="41" fontId="9" fillId="0" borderId="1" xfId="1" applyFont="1" applyBorder="1" applyAlignment="1">
      <alignment horizontal="center" vertical="center" wrapText="1"/>
    </xf>
    <xf numFmtId="41" fontId="9" fillId="0" borderId="0" xfId="0" quotePrefix="1" applyNumberFormat="1" applyFont="1" applyAlignment="1">
      <alignment horizontal="center" vertical="center" wrapText="1"/>
    </xf>
    <xf numFmtId="41" fontId="9" fillId="0" borderId="0" xfId="0" applyNumberFormat="1" applyFont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41" fontId="9" fillId="0" borderId="10" xfId="0" quotePrefix="1" applyNumberFormat="1" applyFont="1" applyBorder="1" applyAlignment="1">
      <alignment horizontal="center" vertical="center" wrapText="1"/>
    </xf>
    <xf numFmtId="41" fontId="9" fillId="0" borderId="10" xfId="0" applyNumberFormat="1" applyFont="1" applyBorder="1" applyAlignment="1">
      <alignment horizontal="center" vertical="center" wrapText="1"/>
    </xf>
    <xf numFmtId="3" fontId="9" fillId="0" borderId="0" xfId="0" quotePrefix="1" applyNumberFormat="1" applyFont="1" applyBorder="1" applyAlignment="1">
      <alignment horizontal="center" vertical="center" wrapText="1"/>
    </xf>
    <xf numFmtId="41" fontId="9" fillId="0" borderId="0" xfId="1" applyFont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 wrapText="1"/>
    </xf>
    <xf numFmtId="178" fontId="45" fillId="0" borderId="0" xfId="0" applyNumberFormat="1" applyFont="1" applyAlignment="1">
      <alignment horizontal="center" vertical="center" wrapText="1"/>
    </xf>
    <xf numFmtId="176" fontId="45" fillId="0" borderId="0" xfId="0" applyNumberFormat="1" applyFont="1" applyAlignment="1">
      <alignment horizontal="center" vertical="center" wrapText="1"/>
    </xf>
    <xf numFmtId="3" fontId="45" fillId="0" borderId="0" xfId="0" applyNumberFormat="1" applyFont="1" applyAlignment="1">
      <alignment horizontal="center" vertical="center" wrapText="1"/>
    </xf>
    <xf numFmtId="179" fontId="45" fillId="0" borderId="0" xfId="0" applyNumberFormat="1" applyFont="1" applyBorder="1" applyAlignment="1">
      <alignment horizontal="center" vertical="center" wrapText="1"/>
    </xf>
    <xf numFmtId="177" fontId="45" fillId="0" borderId="0" xfId="0" applyNumberFormat="1" applyFont="1" applyAlignment="1">
      <alignment horizontal="center" vertical="center" wrapText="1"/>
    </xf>
  </cellXfs>
  <cellStyles count="13">
    <cellStyle name="백분율" xfId="2" builtinId="5"/>
    <cellStyle name="쉼표 [0]" xfId="1" builtinId="6"/>
    <cellStyle name="쉼표 [0] 2" xfId="3"/>
    <cellStyle name="쉼표 [0] 3" xfId="11"/>
    <cellStyle name="쉼표 [0] 3 2" xfId="4"/>
    <cellStyle name="콤마 [0]_2001" xfId="5"/>
    <cellStyle name="콤마_해안선및도서" xfId="6"/>
    <cellStyle name="표준" xfId="0" builtinId="0"/>
    <cellStyle name="표준 10" xfId="7"/>
    <cellStyle name="표준 2" xfId="8"/>
    <cellStyle name="표준 3" xfId="12"/>
    <cellStyle name="표준 3 2" xfId="9"/>
    <cellStyle name="표준 4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3440;&#44284;&#53685;&#48372;&#51088;&#47308;/&#51089;&#49457;&#49436;&#49885;(&#51116;&#47924;&#44284;11.22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토지거래"/>
      <sheetName val="(신규)지가변동률"/>
      <sheetName val="2.예산총괄 "/>
      <sheetName val="4.일반세출 "/>
      <sheetName val="5.특별회계"/>
      <sheetName val="8.공유재산"/>
    </sheetNames>
    <sheetDataSet>
      <sheetData sheetId="0"/>
      <sheetData sheetId="1"/>
      <sheetData sheetId="2"/>
      <sheetData sheetId="3">
        <row r="13">
          <cell r="D13">
            <v>137000</v>
          </cell>
        </row>
        <row r="15">
          <cell r="D15">
            <v>11236</v>
          </cell>
        </row>
        <row r="17">
          <cell r="D17">
            <v>772</v>
          </cell>
        </row>
        <row r="19">
          <cell r="D19">
            <v>585</v>
          </cell>
        </row>
        <row r="21">
          <cell r="D21">
            <v>3798</v>
          </cell>
        </row>
        <row r="23">
          <cell r="D23">
            <v>6602</v>
          </cell>
        </row>
        <row r="25">
          <cell r="D25">
            <v>50794</v>
          </cell>
        </row>
        <row r="27">
          <cell r="D27">
            <v>4020</v>
          </cell>
        </row>
        <row r="29">
          <cell r="D29">
            <v>419</v>
          </cell>
        </row>
        <row r="31">
          <cell r="D31">
            <v>5113</v>
          </cell>
        </row>
        <row r="33">
          <cell r="D33">
            <v>2120</v>
          </cell>
        </row>
        <row r="35">
          <cell r="D35">
            <v>10957</v>
          </cell>
        </row>
        <row r="41">
          <cell r="D41">
            <v>40584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7" workbookViewId="0">
      <selection activeCell="I28" sqref="I28"/>
    </sheetView>
  </sheetViews>
  <sheetFormatPr defaultRowHeight="13.5"/>
  <cols>
    <col min="1" max="1" width="8.33203125" customWidth="1"/>
    <col min="2" max="7" width="11.109375" customWidth="1"/>
    <col min="257" max="257" width="8.33203125" customWidth="1"/>
    <col min="258" max="263" width="11.109375" customWidth="1"/>
    <col min="513" max="513" width="8.33203125" customWidth="1"/>
    <col min="514" max="519" width="11.109375" customWidth="1"/>
    <col min="769" max="769" width="8.33203125" customWidth="1"/>
    <col min="770" max="775" width="11.109375" customWidth="1"/>
    <col min="1025" max="1025" width="8.33203125" customWidth="1"/>
    <col min="1026" max="1031" width="11.109375" customWidth="1"/>
    <col min="1281" max="1281" width="8.33203125" customWidth="1"/>
    <col min="1282" max="1287" width="11.109375" customWidth="1"/>
    <col min="1537" max="1537" width="8.33203125" customWidth="1"/>
    <col min="1538" max="1543" width="11.109375" customWidth="1"/>
    <col min="1793" max="1793" width="8.33203125" customWidth="1"/>
    <col min="1794" max="1799" width="11.109375" customWidth="1"/>
    <col min="2049" max="2049" width="8.33203125" customWidth="1"/>
    <col min="2050" max="2055" width="11.109375" customWidth="1"/>
    <col min="2305" max="2305" width="8.33203125" customWidth="1"/>
    <col min="2306" max="2311" width="11.109375" customWidth="1"/>
    <col min="2561" max="2561" width="8.33203125" customWidth="1"/>
    <col min="2562" max="2567" width="11.109375" customWidth="1"/>
    <col min="2817" max="2817" width="8.33203125" customWidth="1"/>
    <col min="2818" max="2823" width="11.109375" customWidth="1"/>
    <col min="3073" max="3073" width="8.33203125" customWidth="1"/>
    <col min="3074" max="3079" width="11.109375" customWidth="1"/>
    <col min="3329" max="3329" width="8.33203125" customWidth="1"/>
    <col min="3330" max="3335" width="11.109375" customWidth="1"/>
    <col min="3585" max="3585" width="8.33203125" customWidth="1"/>
    <col min="3586" max="3591" width="11.109375" customWidth="1"/>
    <col min="3841" max="3841" width="8.33203125" customWidth="1"/>
    <col min="3842" max="3847" width="11.109375" customWidth="1"/>
    <col min="4097" max="4097" width="8.33203125" customWidth="1"/>
    <col min="4098" max="4103" width="11.109375" customWidth="1"/>
    <col min="4353" max="4353" width="8.33203125" customWidth="1"/>
    <col min="4354" max="4359" width="11.109375" customWidth="1"/>
    <col min="4609" max="4609" width="8.33203125" customWidth="1"/>
    <col min="4610" max="4615" width="11.109375" customWidth="1"/>
    <col min="4865" max="4865" width="8.33203125" customWidth="1"/>
    <col min="4866" max="4871" width="11.109375" customWidth="1"/>
    <col min="5121" max="5121" width="8.33203125" customWidth="1"/>
    <col min="5122" max="5127" width="11.109375" customWidth="1"/>
    <col min="5377" max="5377" width="8.33203125" customWidth="1"/>
    <col min="5378" max="5383" width="11.109375" customWidth="1"/>
    <col min="5633" max="5633" width="8.33203125" customWidth="1"/>
    <col min="5634" max="5639" width="11.109375" customWidth="1"/>
    <col min="5889" max="5889" width="8.33203125" customWidth="1"/>
    <col min="5890" max="5895" width="11.109375" customWidth="1"/>
    <col min="6145" max="6145" width="8.33203125" customWidth="1"/>
    <col min="6146" max="6151" width="11.109375" customWidth="1"/>
    <col min="6401" max="6401" width="8.33203125" customWidth="1"/>
    <col min="6402" max="6407" width="11.109375" customWidth="1"/>
    <col min="6657" max="6657" width="8.33203125" customWidth="1"/>
    <col min="6658" max="6663" width="11.109375" customWidth="1"/>
    <col min="6913" max="6913" width="8.33203125" customWidth="1"/>
    <col min="6914" max="6919" width="11.109375" customWidth="1"/>
    <col min="7169" max="7169" width="8.33203125" customWidth="1"/>
    <col min="7170" max="7175" width="11.109375" customWidth="1"/>
    <col min="7425" max="7425" width="8.33203125" customWidth="1"/>
    <col min="7426" max="7431" width="11.109375" customWidth="1"/>
    <col min="7681" max="7681" width="8.33203125" customWidth="1"/>
    <col min="7682" max="7687" width="11.109375" customWidth="1"/>
    <col min="7937" max="7937" width="8.33203125" customWidth="1"/>
    <col min="7938" max="7943" width="11.109375" customWidth="1"/>
    <col min="8193" max="8193" width="8.33203125" customWidth="1"/>
    <col min="8194" max="8199" width="11.109375" customWidth="1"/>
    <col min="8449" max="8449" width="8.33203125" customWidth="1"/>
    <col min="8450" max="8455" width="11.109375" customWidth="1"/>
    <col min="8705" max="8705" width="8.33203125" customWidth="1"/>
    <col min="8706" max="8711" width="11.109375" customWidth="1"/>
    <col min="8961" max="8961" width="8.33203125" customWidth="1"/>
    <col min="8962" max="8967" width="11.109375" customWidth="1"/>
    <col min="9217" max="9217" width="8.33203125" customWidth="1"/>
    <col min="9218" max="9223" width="11.109375" customWidth="1"/>
    <col min="9473" max="9473" width="8.33203125" customWidth="1"/>
    <col min="9474" max="9479" width="11.109375" customWidth="1"/>
    <col min="9729" max="9729" width="8.33203125" customWidth="1"/>
    <col min="9730" max="9735" width="11.109375" customWidth="1"/>
    <col min="9985" max="9985" width="8.33203125" customWidth="1"/>
    <col min="9986" max="9991" width="11.109375" customWidth="1"/>
    <col min="10241" max="10241" width="8.33203125" customWidth="1"/>
    <col min="10242" max="10247" width="11.109375" customWidth="1"/>
    <col min="10497" max="10497" width="8.33203125" customWidth="1"/>
    <col min="10498" max="10503" width="11.109375" customWidth="1"/>
    <col min="10753" max="10753" width="8.33203125" customWidth="1"/>
    <col min="10754" max="10759" width="11.109375" customWidth="1"/>
    <col min="11009" max="11009" width="8.33203125" customWidth="1"/>
    <col min="11010" max="11015" width="11.109375" customWidth="1"/>
    <col min="11265" max="11265" width="8.33203125" customWidth="1"/>
    <col min="11266" max="11271" width="11.109375" customWidth="1"/>
    <col min="11521" max="11521" width="8.33203125" customWidth="1"/>
    <col min="11522" max="11527" width="11.109375" customWidth="1"/>
    <col min="11777" max="11777" width="8.33203125" customWidth="1"/>
    <col min="11778" max="11783" width="11.109375" customWidth="1"/>
    <col min="12033" max="12033" width="8.33203125" customWidth="1"/>
    <col min="12034" max="12039" width="11.109375" customWidth="1"/>
    <col min="12289" max="12289" width="8.33203125" customWidth="1"/>
    <col min="12290" max="12295" width="11.109375" customWidth="1"/>
    <col min="12545" max="12545" width="8.33203125" customWidth="1"/>
    <col min="12546" max="12551" width="11.109375" customWidth="1"/>
    <col min="12801" max="12801" width="8.33203125" customWidth="1"/>
    <col min="12802" max="12807" width="11.109375" customWidth="1"/>
    <col min="13057" max="13057" width="8.33203125" customWidth="1"/>
    <col min="13058" max="13063" width="11.109375" customWidth="1"/>
    <col min="13313" max="13313" width="8.33203125" customWidth="1"/>
    <col min="13314" max="13319" width="11.109375" customWidth="1"/>
    <col min="13569" max="13569" width="8.33203125" customWidth="1"/>
    <col min="13570" max="13575" width="11.109375" customWidth="1"/>
    <col min="13825" max="13825" width="8.33203125" customWidth="1"/>
    <col min="13826" max="13831" width="11.109375" customWidth="1"/>
    <col min="14081" max="14081" width="8.33203125" customWidth="1"/>
    <col min="14082" max="14087" width="11.109375" customWidth="1"/>
    <col min="14337" max="14337" width="8.33203125" customWidth="1"/>
    <col min="14338" max="14343" width="11.109375" customWidth="1"/>
    <col min="14593" max="14593" width="8.33203125" customWidth="1"/>
    <col min="14594" max="14599" width="11.109375" customWidth="1"/>
    <col min="14849" max="14849" width="8.33203125" customWidth="1"/>
    <col min="14850" max="14855" width="11.109375" customWidth="1"/>
    <col min="15105" max="15105" width="8.33203125" customWidth="1"/>
    <col min="15106" max="15111" width="11.109375" customWidth="1"/>
    <col min="15361" max="15361" width="8.33203125" customWidth="1"/>
    <col min="15362" max="15367" width="11.109375" customWidth="1"/>
    <col min="15617" max="15617" width="8.33203125" customWidth="1"/>
    <col min="15618" max="15623" width="11.109375" customWidth="1"/>
    <col min="15873" max="15873" width="8.33203125" customWidth="1"/>
    <col min="15874" max="15879" width="11.109375" customWidth="1"/>
    <col min="16129" max="16129" width="8.33203125" customWidth="1"/>
    <col min="16130" max="16135" width="11.109375" customWidth="1"/>
  </cols>
  <sheetData>
    <row r="1" spans="1:7" ht="22.5">
      <c r="A1" s="222" t="s">
        <v>124</v>
      </c>
      <c r="B1" s="222"/>
      <c r="C1" s="222"/>
      <c r="D1" s="222"/>
      <c r="E1" s="222"/>
      <c r="F1" s="222"/>
      <c r="G1" s="222"/>
    </row>
    <row r="2" spans="1:7" ht="22.5">
      <c r="A2" s="222" t="s">
        <v>125</v>
      </c>
      <c r="B2" s="222"/>
      <c r="C2" s="222"/>
      <c r="D2" s="222"/>
      <c r="E2" s="222"/>
      <c r="F2" s="222"/>
      <c r="G2" s="222"/>
    </row>
    <row r="3" spans="1:7" ht="11.25" customHeight="1">
      <c r="A3" s="1"/>
    </row>
    <row r="4" spans="1:7" ht="14.25" thickBot="1">
      <c r="A4" s="223" t="s">
        <v>126</v>
      </c>
      <c r="B4" s="223"/>
      <c r="C4" s="7"/>
      <c r="D4" s="7"/>
      <c r="E4" s="7"/>
      <c r="F4" s="224" t="s">
        <v>127</v>
      </c>
      <c r="G4" s="224"/>
    </row>
    <row r="5" spans="1:7" s="4" customFormat="1" ht="18.75" customHeight="1">
      <c r="A5" s="90" t="s">
        <v>128</v>
      </c>
      <c r="B5" s="225" t="s">
        <v>129</v>
      </c>
      <c r="C5" s="226"/>
      <c r="D5" s="225" t="s">
        <v>130</v>
      </c>
      <c r="E5" s="227"/>
      <c r="F5" s="225" t="s">
        <v>131</v>
      </c>
      <c r="G5" s="227"/>
    </row>
    <row r="6" spans="1:7" s="4" customFormat="1" ht="18.75" customHeight="1">
      <c r="A6" s="93"/>
      <c r="B6" s="228" t="s">
        <v>132</v>
      </c>
      <c r="C6" s="229"/>
      <c r="D6" s="228" t="s">
        <v>133</v>
      </c>
      <c r="E6" s="230"/>
      <c r="F6" s="228" t="s">
        <v>134</v>
      </c>
      <c r="G6" s="230"/>
    </row>
    <row r="7" spans="1:7" s="4" customFormat="1" ht="18.75" customHeight="1">
      <c r="A7" s="93" t="s">
        <v>0</v>
      </c>
      <c r="B7" s="9" t="s">
        <v>135</v>
      </c>
      <c r="C7" s="8" t="s">
        <v>136</v>
      </c>
      <c r="D7" s="8" t="s">
        <v>135</v>
      </c>
      <c r="E7" s="9" t="s">
        <v>136</v>
      </c>
      <c r="F7" s="9" t="s">
        <v>135</v>
      </c>
      <c r="G7" s="9" t="s">
        <v>136</v>
      </c>
    </row>
    <row r="8" spans="1:7" s="4" customFormat="1" ht="16.5">
      <c r="A8" s="94"/>
      <c r="B8" s="12" t="s">
        <v>137</v>
      </c>
      <c r="C8" s="10" t="s">
        <v>138</v>
      </c>
      <c r="D8" s="10" t="s">
        <v>137</v>
      </c>
      <c r="E8" s="12" t="s">
        <v>138</v>
      </c>
      <c r="F8" s="12" t="s">
        <v>137</v>
      </c>
      <c r="G8" s="12" t="s">
        <v>138</v>
      </c>
    </row>
    <row r="9" spans="1:7" s="4" customFormat="1" ht="8.25" customHeight="1">
      <c r="A9" s="95"/>
      <c r="B9" s="96"/>
      <c r="C9" s="97"/>
      <c r="D9" s="97"/>
      <c r="E9" s="97"/>
      <c r="F9" s="97"/>
      <c r="G9" s="97"/>
    </row>
    <row r="10" spans="1:7" s="4" customFormat="1" ht="33" customHeight="1">
      <c r="A10" s="93">
        <v>2004</v>
      </c>
      <c r="B10" s="182">
        <v>72080535</v>
      </c>
      <c r="C10" s="190">
        <v>17.5</v>
      </c>
      <c r="D10" s="195">
        <v>64586936</v>
      </c>
      <c r="E10" s="190">
        <v>20.6</v>
      </c>
      <c r="F10" s="195">
        <v>7493599</v>
      </c>
      <c r="G10" s="190" t="s">
        <v>139</v>
      </c>
    </row>
    <row r="11" spans="1:7" s="4" customFormat="1" ht="33" customHeight="1">
      <c r="A11" s="93">
        <v>2005</v>
      </c>
      <c r="B11" s="182">
        <v>67131361</v>
      </c>
      <c r="C11" s="190" t="s">
        <v>249</v>
      </c>
      <c r="D11" s="195">
        <v>59613513</v>
      </c>
      <c r="E11" s="190" t="s">
        <v>140</v>
      </c>
      <c r="F11" s="195">
        <v>7517848</v>
      </c>
      <c r="G11" s="190">
        <v>0.3</v>
      </c>
    </row>
    <row r="12" spans="1:7" s="4" customFormat="1" ht="33" customHeight="1">
      <c r="A12" s="93">
        <v>2006</v>
      </c>
      <c r="B12" s="182">
        <v>64860143</v>
      </c>
      <c r="C12" s="190" t="s">
        <v>250</v>
      </c>
      <c r="D12" s="195">
        <v>57139990</v>
      </c>
      <c r="E12" s="190" t="s">
        <v>141</v>
      </c>
      <c r="F12" s="195">
        <v>7720153</v>
      </c>
      <c r="G12" s="190">
        <v>2.7</v>
      </c>
    </row>
    <row r="13" spans="1:7" s="4" customFormat="1" ht="33" customHeight="1">
      <c r="A13" s="93">
        <v>2007</v>
      </c>
      <c r="B13" s="182">
        <v>77119772</v>
      </c>
      <c r="C13" s="190">
        <v>15.9</v>
      </c>
      <c r="D13" s="195">
        <v>66547545</v>
      </c>
      <c r="E13" s="190">
        <v>14.1</v>
      </c>
      <c r="F13" s="195">
        <v>10572227</v>
      </c>
      <c r="G13" s="190">
        <v>27</v>
      </c>
    </row>
    <row r="14" spans="1:7" s="4" customFormat="1" ht="33" customHeight="1">
      <c r="A14" s="93">
        <v>2008</v>
      </c>
      <c r="B14" s="182">
        <v>89159941</v>
      </c>
      <c r="C14" s="190">
        <v>15.6</v>
      </c>
      <c r="D14" s="195">
        <v>76713900</v>
      </c>
      <c r="E14" s="190">
        <v>15.3</v>
      </c>
      <c r="F14" s="195">
        <v>12446041</v>
      </c>
      <c r="G14" s="190">
        <v>17.7</v>
      </c>
    </row>
    <row r="15" spans="1:7" s="4" customFormat="1" ht="33" customHeight="1">
      <c r="A15" s="189">
        <v>2009</v>
      </c>
      <c r="B15" s="182">
        <v>104279692</v>
      </c>
      <c r="C15" s="199">
        <v>16.958009202810036</v>
      </c>
      <c r="D15" s="195">
        <v>88857203</v>
      </c>
      <c r="E15" s="199">
        <v>15.829338620510756</v>
      </c>
      <c r="F15" s="195">
        <v>15422489</v>
      </c>
      <c r="G15" s="194">
        <v>23.914817571306411</v>
      </c>
    </row>
    <row r="16" spans="1:7" s="4" customFormat="1" ht="33" customHeight="1">
      <c r="A16" s="189">
        <v>2010</v>
      </c>
      <c r="B16" s="201">
        <v>102066664</v>
      </c>
      <c r="C16" s="199" t="s">
        <v>251</v>
      </c>
      <c r="D16" s="196">
        <v>85814773</v>
      </c>
      <c r="E16" s="199" t="s">
        <v>250</v>
      </c>
      <c r="F16" s="196">
        <v>16251891</v>
      </c>
      <c r="G16" s="194">
        <v>5.3778738308712688</v>
      </c>
    </row>
    <row r="17" spans="1:10" s="4" customFormat="1" ht="33" customHeight="1">
      <c r="A17" s="189">
        <v>2011</v>
      </c>
      <c r="B17" s="201">
        <v>109164244</v>
      </c>
      <c r="C17" s="199">
        <v>6.9538669354374107</v>
      </c>
      <c r="D17" s="196">
        <v>99557444</v>
      </c>
      <c r="E17" s="199">
        <v>16.01434172645309</v>
      </c>
      <c r="F17" s="196">
        <v>9606800</v>
      </c>
      <c r="G17" s="194" t="s">
        <v>252</v>
      </c>
    </row>
    <row r="18" spans="1:10" s="4" customFormat="1" ht="33" customHeight="1">
      <c r="A18" s="98">
        <v>2012</v>
      </c>
      <c r="B18" s="201">
        <v>119226777</v>
      </c>
      <c r="C18" s="199">
        <v>9.2177920455346154</v>
      </c>
      <c r="D18" s="196">
        <v>109781226</v>
      </c>
      <c r="E18" s="199">
        <v>10.269229089489281</v>
      </c>
      <c r="F18" s="196">
        <v>9445551</v>
      </c>
      <c r="G18" s="194" t="s">
        <v>253</v>
      </c>
    </row>
    <row r="19" spans="1:10" s="4" customFormat="1" ht="33" customHeight="1">
      <c r="A19" s="99">
        <v>2013</v>
      </c>
      <c r="B19" s="201">
        <v>130756129</v>
      </c>
      <c r="C19" s="199">
        <v>9.6701028830125981</v>
      </c>
      <c r="D19" s="196">
        <v>118418137</v>
      </c>
      <c r="E19" s="199">
        <v>7.8673843558642709</v>
      </c>
      <c r="F19" s="196">
        <v>12337992</v>
      </c>
      <c r="G19" s="194">
        <v>30.622258034496873</v>
      </c>
    </row>
    <row r="20" spans="1:10" s="4" customFormat="1" ht="33" customHeight="1">
      <c r="A20" s="99">
        <v>2014</v>
      </c>
      <c r="B20" s="201">
        <v>131091879</v>
      </c>
      <c r="C20" s="199">
        <v>0.25677572636002399</v>
      </c>
      <c r="D20" s="196">
        <v>115831561</v>
      </c>
      <c r="E20" s="199" t="s">
        <v>254</v>
      </c>
      <c r="F20" s="196">
        <v>15260318</v>
      </c>
      <c r="G20" s="194">
        <v>23.685588384236269</v>
      </c>
      <c r="H20" s="100"/>
    </row>
    <row r="21" spans="1:10" s="4" customFormat="1" ht="33" customHeight="1">
      <c r="A21" s="102">
        <v>2015</v>
      </c>
      <c r="B21" s="103">
        <v>142543248</v>
      </c>
      <c r="C21" s="199">
        <v>8.7353763538624687</v>
      </c>
      <c r="D21" s="196">
        <v>124080120</v>
      </c>
      <c r="E21" s="199">
        <v>7.1211670884759979</v>
      </c>
      <c r="F21" s="196">
        <v>18463118</v>
      </c>
      <c r="G21" s="194">
        <v>20.987767096334426</v>
      </c>
      <c r="H21" s="101"/>
    </row>
    <row r="22" spans="1:10" s="4" customFormat="1" ht="33" customHeight="1">
      <c r="A22" s="99">
        <v>2016</v>
      </c>
      <c r="B22" s="201">
        <v>167201293</v>
      </c>
      <c r="C22" s="199">
        <v>17.298641181517066</v>
      </c>
      <c r="D22" s="196">
        <v>147414814</v>
      </c>
      <c r="E22" s="199">
        <v>18.806150413136287</v>
      </c>
      <c r="F22" s="196">
        <v>19786479</v>
      </c>
      <c r="G22" s="194">
        <v>7.1675921694266371</v>
      </c>
      <c r="H22" s="101"/>
    </row>
    <row r="23" spans="1:10" s="4" customFormat="1" ht="33" customHeight="1">
      <c r="A23" s="99">
        <v>2017</v>
      </c>
      <c r="B23" s="201">
        <v>172255939</v>
      </c>
      <c r="C23" s="199">
        <v>3</v>
      </c>
      <c r="D23" s="196">
        <v>150732681</v>
      </c>
      <c r="E23" s="199">
        <v>2.2999999999999998</v>
      </c>
      <c r="F23" s="196">
        <v>21523258</v>
      </c>
      <c r="G23" s="194">
        <v>8.8000000000000007</v>
      </c>
      <c r="H23" s="91"/>
    </row>
    <row r="24" spans="1:10" s="4" customFormat="1" ht="33" customHeight="1">
      <c r="A24" s="104">
        <v>2018</v>
      </c>
      <c r="B24" s="45">
        <v>184171954</v>
      </c>
      <c r="C24" s="105">
        <v>6.5</v>
      </c>
      <c r="D24" s="46">
        <v>161288356</v>
      </c>
      <c r="E24" s="105">
        <f>(D24-D23)/D24*100</f>
        <v>6.5445982969781156</v>
      </c>
      <c r="F24" s="46">
        <v>22883598</v>
      </c>
      <c r="G24" s="21">
        <v>5.9</v>
      </c>
      <c r="I24"/>
      <c r="J24"/>
    </row>
    <row r="25" spans="1:10" s="4" customFormat="1" ht="9" customHeight="1" thickBot="1">
      <c r="A25" s="106"/>
      <c r="B25" s="107"/>
      <c r="C25" s="108"/>
      <c r="D25" s="108"/>
      <c r="E25" s="109"/>
      <c r="F25" s="109"/>
      <c r="G25" s="108"/>
    </row>
    <row r="26" spans="1:10" s="4" customFormat="1" ht="9.75" customHeight="1">
      <c r="A26" s="231"/>
      <c r="B26" s="231"/>
      <c r="C26" s="231"/>
      <c r="D26" s="231"/>
      <c r="E26" s="231"/>
      <c r="F26" s="231"/>
      <c r="G26" s="231"/>
    </row>
    <row r="27" spans="1:10" s="4" customFormat="1" ht="13.5" customHeight="1">
      <c r="A27" s="220" t="s">
        <v>142</v>
      </c>
      <c r="B27" s="220"/>
      <c r="C27" s="110"/>
      <c r="D27" s="110"/>
      <c r="E27" s="221" t="s">
        <v>143</v>
      </c>
      <c r="F27" s="221"/>
      <c r="G27" s="221"/>
    </row>
  </sheetData>
  <mergeCells count="14">
    <mergeCell ref="A27:B27"/>
    <mergeCell ref="E27:G27"/>
    <mergeCell ref="A1:G1"/>
    <mergeCell ref="A2:G2"/>
    <mergeCell ref="A4:B4"/>
    <mergeCell ref="F4:G4"/>
    <mergeCell ref="B5:C5"/>
    <mergeCell ref="D5:E5"/>
    <mergeCell ref="F5:G5"/>
    <mergeCell ref="B6:C6"/>
    <mergeCell ref="D6:E6"/>
    <mergeCell ref="F6:G6"/>
    <mergeCell ref="A26:E26"/>
    <mergeCell ref="F26:G2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H37" sqref="H37"/>
    </sheetView>
  </sheetViews>
  <sheetFormatPr defaultRowHeight="13.5"/>
  <cols>
    <col min="2" max="7" width="11" customWidth="1"/>
    <col min="258" max="263" width="11" customWidth="1"/>
    <col min="514" max="519" width="11" customWidth="1"/>
    <col min="770" max="775" width="11" customWidth="1"/>
    <col min="1026" max="1031" width="11" customWidth="1"/>
    <col min="1282" max="1287" width="11" customWidth="1"/>
    <col min="1538" max="1543" width="11" customWidth="1"/>
    <col min="1794" max="1799" width="11" customWidth="1"/>
    <col min="2050" max="2055" width="11" customWidth="1"/>
    <col min="2306" max="2311" width="11" customWidth="1"/>
    <col min="2562" max="2567" width="11" customWidth="1"/>
    <col min="2818" max="2823" width="11" customWidth="1"/>
    <col min="3074" max="3079" width="11" customWidth="1"/>
    <col min="3330" max="3335" width="11" customWidth="1"/>
    <col min="3586" max="3591" width="11" customWidth="1"/>
    <col min="3842" max="3847" width="11" customWidth="1"/>
    <col min="4098" max="4103" width="11" customWidth="1"/>
    <col min="4354" max="4359" width="11" customWidth="1"/>
    <col min="4610" max="4615" width="11" customWidth="1"/>
    <col min="4866" max="4871" width="11" customWidth="1"/>
    <col min="5122" max="5127" width="11" customWidth="1"/>
    <col min="5378" max="5383" width="11" customWidth="1"/>
    <col min="5634" max="5639" width="11" customWidth="1"/>
    <col min="5890" max="5895" width="11" customWidth="1"/>
    <col min="6146" max="6151" width="11" customWidth="1"/>
    <col min="6402" max="6407" width="11" customWidth="1"/>
    <col min="6658" max="6663" width="11" customWidth="1"/>
    <col min="6914" max="6919" width="11" customWidth="1"/>
    <col min="7170" max="7175" width="11" customWidth="1"/>
    <col min="7426" max="7431" width="11" customWidth="1"/>
    <col min="7682" max="7687" width="11" customWidth="1"/>
    <col min="7938" max="7943" width="11" customWidth="1"/>
    <col min="8194" max="8199" width="11" customWidth="1"/>
    <col min="8450" max="8455" width="11" customWidth="1"/>
    <col min="8706" max="8711" width="11" customWidth="1"/>
    <col min="8962" max="8967" width="11" customWidth="1"/>
    <col min="9218" max="9223" width="11" customWidth="1"/>
    <col min="9474" max="9479" width="11" customWidth="1"/>
    <col min="9730" max="9735" width="11" customWidth="1"/>
    <col min="9986" max="9991" width="11" customWidth="1"/>
    <col min="10242" max="10247" width="11" customWidth="1"/>
    <col min="10498" max="10503" width="11" customWidth="1"/>
    <col min="10754" max="10759" width="11" customWidth="1"/>
    <col min="11010" max="11015" width="11" customWidth="1"/>
    <col min="11266" max="11271" width="11" customWidth="1"/>
    <col min="11522" max="11527" width="11" customWidth="1"/>
    <col min="11778" max="11783" width="11" customWidth="1"/>
    <col min="12034" max="12039" width="11" customWidth="1"/>
    <col min="12290" max="12295" width="11" customWidth="1"/>
    <col min="12546" max="12551" width="11" customWidth="1"/>
    <col min="12802" max="12807" width="11" customWidth="1"/>
    <col min="13058" max="13063" width="11" customWidth="1"/>
    <col min="13314" max="13319" width="11" customWidth="1"/>
    <col min="13570" max="13575" width="11" customWidth="1"/>
    <col min="13826" max="13831" width="11" customWidth="1"/>
    <col min="14082" max="14087" width="11" customWidth="1"/>
    <col min="14338" max="14343" width="11" customWidth="1"/>
    <col min="14594" max="14599" width="11" customWidth="1"/>
    <col min="14850" max="14855" width="11" customWidth="1"/>
    <col min="15106" max="15111" width="11" customWidth="1"/>
    <col min="15362" max="15367" width="11" customWidth="1"/>
    <col min="15618" max="15623" width="11" customWidth="1"/>
    <col min="15874" max="15879" width="11" customWidth="1"/>
    <col min="16130" max="16135" width="11" customWidth="1"/>
  </cols>
  <sheetData>
    <row r="1" spans="1:7" ht="22.5">
      <c r="A1" s="222" t="s">
        <v>144</v>
      </c>
      <c r="B1" s="222"/>
      <c r="C1" s="222"/>
      <c r="D1" s="222"/>
      <c r="E1" s="222"/>
      <c r="F1" s="222"/>
      <c r="G1" s="222"/>
    </row>
    <row r="2" spans="1:7" ht="22.5">
      <c r="A2" s="222" t="s">
        <v>145</v>
      </c>
      <c r="B2" s="222"/>
      <c r="C2" s="222"/>
      <c r="D2" s="222"/>
      <c r="E2" s="222"/>
      <c r="F2" s="222"/>
      <c r="G2" s="222"/>
    </row>
    <row r="3" spans="1:7" ht="10.5" customHeight="1">
      <c r="A3" s="1"/>
    </row>
    <row r="4" spans="1:7" s="112" customFormat="1" ht="14.25" customHeight="1" thickBot="1">
      <c r="A4" s="223" t="s">
        <v>1</v>
      </c>
      <c r="B4" s="223"/>
      <c r="C4" s="7"/>
      <c r="D4" s="7"/>
      <c r="E4" s="111"/>
      <c r="F4" s="240" t="s">
        <v>146</v>
      </c>
      <c r="G4" s="240"/>
    </row>
    <row r="5" spans="1:7" s="112" customFormat="1" ht="15" customHeight="1">
      <c r="A5" s="232" t="s">
        <v>147</v>
      </c>
      <c r="B5" s="235" t="s">
        <v>148</v>
      </c>
      <c r="C5" s="236"/>
      <c r="D5" s="236"/>
      <c r="E5" s="241" t="s">
        <v>149</v>
      </c>
      <c r="F5" s="242"/>
      <c r="G5" s="243"/>
    </row>
    <row r="6" spans="1:7" s="112" customFormat="1" ht="15" customHeight="1">
      <c r="A6" s="233"/>
      <c r="B6" s="113" t="s">
        <v>150</v>
      </c>
      <c r="C6" s="114" t="s">
        <v>151</v>
      </c>
      <c r="D6" s="114" t="s">
        <v>152</v>
      </c>
      <c r="E6" s="115" t="s">
        <v>150</v>
      </c>
      <c r="F6" s="51" t="s">
        <v>151</v>
      </c>
      <c r="G6" s="116" t="s">
        <v>152</v>
      </c>
    </row>
    <row r="7" spans="1:7" s="112" customFormat="1" ht="15" customHeight="1">
      <c r="A7" s="234"/>
      <c r="B7" s="117" t="s">
        <v>153</v>
      </c>
      <c r="C7" s="118" t="s">
        <v>154</v>
      </c>
      <c r="D7" s="118" t="s">
        <v>155</v>
      </c>
      <c r="E7" s="118" t="s">
        <v>153</v>
      </c>
      <c r="F7" s="117" t="s">
        <v>154</v>
      </c>
      <c r="G7" s="119" t="s">
        <v>155</v>
      </c>
    </row>
    <row r="8" spans="1:7" s="112" customFormat="1" ht="9.75" customHeight="1">
      <c r="A8" s="85"/>
      <c r="B8" s="120"/>
      <c r="C8" s="121"/>
      <c r="D8" s="121"/>
      <c r="E8" s="121"/>
      <c r="F8" s="121"/>
      <c r="G8" s="121"/>
    </row>
    <row r="9" spans="1:7" s="112" customFormat="1" ht="17.45" customHeight="1">
      <c r="A9" s="189">
        <v>2006</v>
      </c>
      <c r="B9" s="182">
        <v>78611</v>
      </c>
      <c r="C9" s="195">
        <v>70709</v>
      </c>
      <c r="D9" s="195">
        <v>7902</v>
      </c>
      <c r="E9" s="195">
        <v>78197</v>
      </c>
      <c r="F9" s="195">
        <v>70325</v>
      </c>
      <c r="G9" s="195">
        <v>7872</v>
      </c>
    </row>
    <row r="10" spans="1:7" s="112" customFormat="1" ht="17.45" customHeight="1">
      <c r="A10" s="189">
        <v>2007</v>
      </c>
      <c r="B10" s="182">
        <v>81146</v>
      </c>
      <c r="C10" s="195">
        <v>70369</v>
      </c>
      <c r="D10" s="195">
        <v>10777</v>
      </c>
      <c r="E10" s="195">
        <v>83436</v>
      </c>
      <c r="F10" s="195">
        <v>72518</v>
      </c>
      <c r="G10" s="195">
        <v>10918</v>
      </c>
    </row>
    <row r="11" spans="1:7" s="112" customFormat="1" ht="17.45" customHeight="1">
      <c r="A11" s="189">
        <v>2008</v>
      </c>
      <c r="B11" s="182">
        <v>92085</v>
      </c>
      <c r="C11" s="195">
        <v>79017</v>
      </c>
      <c r="D11" s="195">
        <v>13068</v>
      </c>
      <c r="E11" s="195">
        <v>94354</v>
      </c>
      <c r="F11" s="195">
        <v>81310</v>
      </c>
      <c r="G11" s="195">
        <v>13044</v>
      </c>
    </row>
    <row r="12" spans="1:7" s="112" customFormat="1" ht="17.45" customHeight="1">
      <c r="A12" s="189">
        <v>2009</v>
      </c>
      <c r="B12" s="182">
        <v>111082</v>
      </c>
      <c r="C12" s="195">
        <v>95660</v>
      </c>
      <c r="D12" s="195">
        <v>15422</v>
      </c>
      <c r="E12" s="195">
        <v>111491</v>
      </c>
      <c r="F12" s="195">
        <v>95640</v>
      </c>
      <c r="G12" s="195">
        <v>15851</v>
      </c>
    </row>
    <row r="13" spans="1:7" s="112" customFormat="1" ht="17.45" customHeight="1">
      <c r="A13" s="189">
        <v>2010</v>
      </c>
      <c r="B13" s="122">
        <v>114404</v>
      </c>
      <c r="C13" s="193">
        <v>97253</v>
      </c>
      <c r="D13" s="193">
        <v>17151</v>
      </c>
      <c r="E13" s="183">
        <v>115701</v>
      </c>
      <c r="F13" s="193">
        <v>97893</v>
      </c>
      <c r="G13" s="193">
        <v>17808</v>
      </c>
    </row>
    <row r="14" spans="1:7" s="112" customFormat="1" ht="17.45" customHeight="1">
      <c r="A14" s="189">
        <v>2011</v>
      </c>
      <c r="B14" s="122">
        <v>124283</v>
      </c>
      <c r="C14" s="193">
        <v>108260</v>
      </c>
      <c r="D14" s="193">
        <v>16023</v>
      </c>
      <c r="E14" s="193">
        <v>128188</v>
      </c>
      <c r="F14" s="193">
        <v>111348</v>
      </c>
      <c r="G14" s="193">
        <v>16840</v>
      </c>
    </row>
    <row r="15" spans="1:7" s="112" customFormat="1" ht="17.45" customHeight="1">
      <c r="A15" s="189">
        <v>2012</v>
      </c>
      <c r="B15" s="122">
        <v>136739</v>
      </c>
      <c r="C15" s="193">
        <v>122754</v>
      </c>
      <c r="D15" s="193">
        <v>13985</v>
      </c>
      <c r="E15" s="193">
        <v>141868</v>
      </c>
      <c r="F15" s="193">
        <v>127103</v>
      </c>
      <c r="G15" s="193">
        <v>14765</v>
      </c>
    </row>
    <row r="16" spans="1:7" s="112" customFormat="1" ht="17.45" customHeight="1">
      <c r="A16" s="189">
        <v>2013</v>
      </c>
      <c r="B16" s="122">
        <v>146418</v>
      </c>
      <c r="C16" s="193">
        <v>134080</v>
      </c>
      <c r="D16" s="193">
        <v>12338</v>
      </c>
      <c r="E16" s="193">
        <v>150707</v>
      </c>
      <c r="F16" s="193">
        <v>136781</v>
      </c>
      <c r="G16" s="193">
        <v>13926</v>
      </c>
    </row>
    <row r="17" spans="1:7" s="112" customFormat="1" ht="17.45" customHeight="1">
      <c r="A17" s="189">
        <v>2014</v>
      </c>
      <c r="B17" s="122">
        <v>149947</v>
      </c>
      <c r="C17" s="193">
        <v>134277</v>
      </c>
      <c r="D17" s="193">
        <v>15670</v>
      </c>
      <c r="E17" s="193">
        <v>154454</v>
      </c>
      <c r="F17" s="193">
        <v>138213</v>
      </c>
      <c r="G17" s="193">
        <v>16241</v>
      </c>
    </row>
    <row r="18" spans="1:7" s="112" customFormat="1" ht="17.45" customHeight="1">
      <c r="A18" s="189">
        <v>2015</v>
      </c>
      <c r="B18" s="122">
        <v>163758</v>
      </c>
      <c r="C18" s="193">
        <v>144907</v>
      </c>
      <c r="D18" s="193">
        <v>18851</v>
      </c>
      <c r="E18" s="193">
        <v>174145</v>
      </c>
      <c r="F18" s="193">
        <v>154877</v>
      </c>
      <c r="G18" s="193">
        <v>19268</v>
      </c>
    </row>
    <row r="19" spans="1:7" s="112" customFormat="1" ht="17.45" customHeight="1">
      <c r="A19" s="189">
        <v>2016</v>
      </c>
      <c r="B19" s="122">
        <v>184444</v>
      </c>
      <c r="C19" s="193">
        <v>163218</v>
      </c>
      <c r="D19" s="193">
        <v>21226</v>
      </c>
      <c r="E19" s="193">
        <v>193319</v>
      </c>
      <c r="F19" s="193">
        <v>172631</v>
      </c>
      <c r="G19" s="193">
        <v>20688</v>
      </c>
    </row>
    <row r="20" spans="1:7" s="112" customFormat="1" ht="17.45" customHeight="1">
      <c r="A20" s="191">
        <v>2017</v>
      </c>
      <c r="B20" s="122">
        <v>192125</v>
      </c>
      <c r="C20" s="193">
        <v>170379</v>
      </c>
      <c r="D20" s="193">
        <v>21746</v>
      </c>
      <c r="E20" s="193">
        <v>200457</v>
      </c>
      <c r="F20" s="193">
        <v>178251</v>
      </c>
      <c r="G20" s="193">
        <v>22205</v>
      </c>
    </row>
    <row r="21" spans="1:7" s="112" customFormat="1" ht="17.45" customHeight="1">
      <c r="A21" s="88">
        <v>2018</v>
      </c>
      <c r="B21" s="123">
        <v>205589</v>
      </c>
      <c r="C21" s="20">
        <v>180922</v>
      </c>
      <c r="D21" s="20">
        <v>24667</v>
      </c>
      <c r="E21" s="20">
        <v>207956</v>
      </c>
      <c r="F21" s="20">
        <v>182859</v>
      </c>
      <c r="G21" s="20">
        <v>25097</v>
      </c>
    </row>
    <row r="22" spans="1:7" s="112" customFormat="1" ht="9.75" customHeight="1" thickBot="1">
      <c r="A22" s="88"/>
      <c r="B22" s="124"/>
      <c r="C22" s="125"/>
      <c r="D22" s="125"/>
      <c r="E22" s="126"/>
      <c r="F22" s="125"/>
      <c r="G22" s="125"/>
    </row>
    <row r="23" spans="1:7" s="112" customFormat="1" ht="18.75" customHeight="1" thickBot="1">
      <c r="A23" s="127"/>
      <c r="B23" s="127"/>
      <c r="C23" s="127"/>
      <c r="D23" s="128"/>
      <c r="E23" s="128"/>
      <c r="F23" s="128"/>
      <c r="G23" s="128"/>
    </row>
    <row r="24" spans="1:7" s="112" customFormat="1" ht="15" customHeight="1">
      <c r="A24" s="232" t="s">
        <v>147</v>
      </c>
      <c r="B24" s="235" t="s">
        <v>156</v>
      </c>
      <c r="C24" s="236"/>
      <c r="D24" s="237"/>
      <c r="E24" s="235" t="s">
        <v>157</v>
      </c>
      <c r="F24" s="236"/>
      <c r="G24" s="236"/>
    </row>
    <row r="25" spans="1:7" s="112" customFormat="1" ht="15" customHeight="1">
      <c r="A25" s="233"/>
      <c r="B25" s="114" t="s">
        <v>150</v>
      </c>
      <c r="C25" s="114" t="s">
        <v>151</v>
      </c>
      <c r="D25" s="114" t="s">
        <v>152</v>
      </c>
      <c r="E25" s="114" t="s">
        <v>150</v>
      </c>
      <c r="F25" s="114" t="s">
        <v>151</v>
      </c>
      <c r="G25" s="113" t="s">
        <v>152</v>
      </c>
    </row>
    <row r="26" spans="1:7" s="112" customFormat="1" ht="15" customHeight="1">
      <c r="A26" s="234"/>
      <c r="B26" s="118" t="s">
        <v>153</v>
      </c>
      <c r="C26" s="118" t="s">
        <v>154</v>
      </c>
      <c r="D26" s="118" t="s">
        <v>155</v>
      </c>
      <c r="E26" s="118" t="s">
        <v>153</v>
      </c>
      <c r="F26" s="118" t="s">
        <v>154</v>
      </c>
      <c r="G26" s="117" t="s">
        <v>155</v>
      </c>
    </row>
    <row r="27" spans="1:7" s="112" customFormat="1" ht="9.75" customHeight="1">
      <c r="A27" s="85"/>
      <c r="B27" s="129"/>
      <c r="C27" s="121"/>
      <c r="D27" s="121"/>
      <c r="E27" s="121"/>
      <c r="F27" s="121"/>
      <c r="G27" s="121"/>
    </row>
    <row r="28" spans="1:7" s="112" customFormat="1" ht="17.45" customHeight="1">
      <c r="A28" s="189">
        <v>2006</v>
      </c>
      <c r="B28" s="195">
        <v>65922</v>
      </c>
      <c r="C28" s="195">
        <v>63602</v>
      </c>
      <c r="D28" s="195">
        <v>2320</v>
      </c>
      <c r="E28" s="195">
        <v>12275</v>
      </c>
      <c r="F28" s="195">
        <v>6723</v>
      </c>
      <c r="G28" s="195">
        <v>5552</v>
      </c>
    </row>
    <row r="29" spans="1:7" s="112" customFormat="1" ht="17.45" customHeight="1">
      <c r="A29" s="189">
        <v>2007</v>
      </c>
      <c r="B29" s="195">
        <v>67358</v>
      </c>
      <c r="C29" s="195">
        <v>64903</v>
      </c>
      <c r="D29" s="195">
        <v>2455</v>
      </c>
      <c r="E29" s="195">
        <v>16078</v>
      </c>
      <c r="F29" s="195">
        <v>7615</v>
      </c>
      <c r="G29" s="195">
        <v>8463</v>
      </c>
    </row>
    <row r="30" spans="1:7" s="112" customFormat="1" ht="17.45" customHeight="1">
      <c r="A30" s="189">
        <v>2008</v>
      </c>
      <c r="B30" s="195">
        <v>69125</v>
      </c>
      <c r="C30" s="195">
        <v>66023</v>
      </c>
      <c r="D30" s="195">
        <v>3102</v>
      </c>
      <c r="E30" s="195">
        <v>25228</v>
      </c>
      <c r="F30" s="195">
        <v>15286</v>
      </c>
      <c r="G30" s="195">
        <v>9942</v>
      </c>
    </row>
    <row r="31" spans="1:7" s="112" customFormat="1" ht="17.45" customHeight="1">
      <c r="A31" s="189">
        <v>2009</v>
      </c>
      <c r="B31" s="195">
        <v>85886</v>
      </c>
      <c r="C31" s="195">
        <v>80317</v>
      </c>
      <c r="D31" s="195">
        <v>5569</v>
      </c>
      <c r="E31" s="195">
        <v>25605</v>
      </c>
      <c r="F31" s="195">
        <v>15323</v>
      </c>
      <c r="G31" s="195">
        <v>10282</v>
      </c>
    </row>
    <row r="32" spans="1:7" s="112" customFormat="1" ht="17.45" customHeight="1">
      <c r="A32" s="189">
        <v>2010</v>
      </c>
      <c r="B32" s="122">
        <v>95214</v>
      </c>
      <c r="C32" s="193">
        <v>85600</v>
      </c>
      <c r="D32" s="193">
        <v>9614</v>
      </c>
      <c r="E32" s="193">
        <v>20487</v>
      </c>
      <c r="F32" s="193">
        <v>12293</v>
      </c>
      <c r="G32" s="193">
        <v>8194</v>
      </c>
    </row>
    <row r="33" spans="1:7" s="112" customFormat="1" ht="17.45" customHeight="1">
      <c r="A33" s="189">
        <v>2011</v>
      </c>
      <c r="B33" s="122">
        <v>94230</v>
      </c>
      <c r="C33" s="193">
        <v>86722</v>
      </c>
      <c r="D33" s="193">
        <v>7508</v>
      </c>
      <c r="E33" s="193">
        <v>33958</v>
      </c>
      <c r="F33" s="193">
        <v>24626</v>
      </c>
      <c r="G33" s="193">
        <v>9332</v>
      </c>
    </row>
    <row r="34" spans="1:7" s="112" customFormat="1" ht="17.45" customHeight="1">
      <c r="A34" s="189">
        <v>2012</v>
      </c>
      <c r="B34" s="122">
        <v>105141</v>
      </c>
      <c r="C34" s="193">
        <v>97900</v>
      </c>
      <c r="D34" s="193">
        <v>7241</v>
      </c>
      <c r="E34" s="193">
        <v>36726</v>
      </c>
      <c r="F34" s="193">
        <v>29203</v>
      </c>
      <c r="G34" s="193">
        <v>7523</v>
      </c>
    </row>
    <row r="35" spans="1:7" s="112" customFormat="1" ht="17.45" customHeight="1">
      <c r="A35" s="189">
        <v>2013</v>
      </c>
      <c r="B35" s="122">
        <v>110749</v>
      </c>
      <c r="C35" s="193">
        <v>107385</v>
      </c>
      <c r="D35" s="193">
        <v>3364</v>
      </c>
      <c r="E35" s="193">
        <v>39958</v>
      </c>
      <c r="F35" s="193">
        <v>29396</v>
      </c>
      <c r="G35" s="193">
        <v>10562</v>
      </c>
    </row>
    <row r="36" spans="1:7" s="112" customFormat="1" ht="17.45" customHeight="1">
      <c r="A36" s="189">
        <v>2014</v>
      </c>
      <c r="B36" s="122">
        <v>109797</v>
      </c>
      <c r="C36" s="193">
        <v>105961</v>
      </c>
      <c r="D36" s="193">
        <v>3836</v>
      </c>
      <c r="E36" s="193">
        <v>44657</v>
      </c>
      <c r="F36" s="193">
        <v>32252</v>
      </c>
      <c r="G36" s="193">
        <v>12405</v>
      </c>
    </row>
    <row r="37" spans="1:7" s="112" customFormat="1" ht="17.45" customHeight="1">
      <c r="A37" s="189">
        <v>2015</v>
      </c>
      <c r="B37" s="122">
        <v>118539</v>
      </c>
      <c r="C37" s="193">
        <v>113370</v>
      </c>
      <c r="D37" s="193">
        <v>5169</v>
      </c>
      <c r="E37" s="193">
        <v>55606</v>
      </c>
      <c r="F37" s="193">
        <v>41507</v>
      </c>
      <c r="G37" s="193">
        <v>14099</v>
      </c>
    </row>
    <row r="38" spans="1:7" s="112" customFormat="1" ht="17.45" customHeight="1">
      <c r="A38" s="102">
        <v>2016</v>
      </c>
      <c r="B38" s="122">
        <v>133697</v>
      </c>
      <c r="C38" s="193">
        <v>128996</v>
      </c>
      <c r="D38" s="193">
        <v>4701</v>
      </c>
      <c r="E38" s="193">
        <v>59622</v>
      </c>
      <c r="F38" s="193">
        <v>43635</v>
      </c>
      <c r="G38" s="193">
        <v>15987</v>
      </c>
    </row>
    <row r="39" spans="1:7" s="112" customFormat="1" ht="17.45" customHeight="1">
      <c r="A39" s="130">
        <v>2017</v>
      </c>
      <c r="B39" s="122">
        <v>136432</v>
      </c>
      <c r="C39" s="193">
        <v>132077</v>
      </c>
      <c r="D39" s="193">
        <v>4356</v>
      </c>
      <c r="E39" s="193">
        <v>64025</v>
      </c>
      <c r="F39" s="193">
        <v>46176</v>
      </c>
      <c r="G39" s="193">
        <v>17849</v>
      </c>
    </row>
    <row r="40" spans="1:7" s="112" customFormat="1" ht="17.45" customHeight="1">
      <c r="A40" s="131">
        <v>2018</v>
      </c>
      <c r="B40" s="123">
        <v>143633</v>
      </c>
      <c r="C40" s="20">
        <v>137000</v>
      </c>
      <c r="D40" s="20">
        <v>6633</v>
      </c>
      <c r="E40" s="20">
        <v>64323</v>
      </c>
      <c r="F40" s="20">
        <v>45859</v>
      </c>
      <c r="G40" s="184">
        <v>18464</v>
      </c>
    </row>
    <row r="41" spans="1:7" s="112" customFormat="1" ht="9.75" customHeight="1" thickBot="1">
      <c r="A41" s="88"/>
      <c r="B41" s="124"/>
      <c r="C41" s="125"/>
      <c r="D41" s="125"/>
      <c r="E41" s="125"/>
      <c r="F41" s="125"/>
      <c r="G41" s="125"/>
    </row>
    <row r="42" spans="1:7" s="112" customFormat="1" ht="7.5" customHeight="1">
      <c r="A42" s="238"/>
      <c r="B42" s="238"/>
      <c r="C42" s="128"/>
      <c r="D42" s="128"/>
      <c r="E42" s="128"/>
      <c r="F42" s="128"/>
      <c r="G42" s="128"/>
    </row>
    <row r="43" spans="1:7" s="112" customFormat="1" ht="12.75" customHeight="1">
      <c r="A43" s="132" t="s">
        <v>158</v>
      </c>
      <c r="B43" s="132"/>
      <c r="C43" s="132"/>
      <c r="D43" s="132"/>
      <c r="E43" s="239" t="s">
        <v>159</v>
      </c>
      <c r="F43" s="239"/>
      <c r="G43" s="239"/>
    </row>
  </sheetData>
  <mergeCells count="12">
    <mergeCell ref="A1:G1"/>
    <mergeCell ref="A2:G2"/>
    <mergeCell ref="A4:B4"/>
    <mergeCell ref="F4:G4"/>
    <mergeCell ref="A5:A7"/>
    <mergeCell ref="B5:D5"/>
    <mergeCell ref="E5:G5"/>
    <mergeCell ref="A24:A26"/>
    <mergeCell ref="B24:D24"/>
    <mergeCell ref="E24:G24"/>
    <mergeCell ref="A42:B42"/>
    <mergeCell ref="E43:G4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7" workbookViewId="0">
      <selection activeCell="I27" sqref="I27"/>
    </sheetView>
  </sheetViews>
  <sheetFormatPr defaultRowHeight="13.5"/>
  <cols>
    <col min="1" max="1" width="12.33203125" customWidth="1"/>
    <col min="2" max="2" width="13.44140625" customWidth="1"/>
    <col min="3" max="7" width="11.44140625" customWidth="1"/>
    <col min="257" max="257" width="12.33203125" customWidth="1"/>
    <col min="258" max="258" width="13.44140625" customWidth="1"/>
    <col min="259" max="263" width="11.44140625" customWidth="1"/>
    <col min="513" max="513" width="12.33203125" customWidth="1"/>
    <col min="514" max="514" width="13.44140625" customWidth="1"/>
    <col min="515" max="519" width="11.44140625" customWidth="1"/>
    <col min="769" max="769" width="12.33203125" customWidth="1"/>
    <col min="770" max="770" width="13.44140625" customWidth="1"/>
    <col min="771" max="775" width="11.44140625" customWidth="1"/>
    <col min="1025" max="1025" width="12.33203125" customWidth="1"/>
    <col min="1026" max="1026" width="13.44140625" customWidth="1"/>
    <col min="1027" max="1031" width="11.44140625" customWidth="1"/>
    <col min="1281" max="1281" width="12.33203125" customWidth="1"/>
    <col min="1282" max="1282" width="13.44140625" customWidth="1"/>
    <col min="1283" max="1287" width="11.44140625" customWidth="1"/>
    <col min="1537" max="1537" width="12.33203125" customWidth="1"/>
    <col min="1538" max="1538" width="13.44140625" customWidth="1"/>
    <col min="1539" max="1543" width="11.44140625" customWidth="1"/>
    <col min="1793" max="1793" width="12.33203125" customWidth="1"/>
    <col min="1794" max="1794" width="13.44140625" customWidth="1"/>
    <col min="1795" max="1799" width="11.44140625" customWidth="1"/>
    <col min="2049" max="2049" width="12.33203125" customWidth="1"/>
    <col min="2050" max="2050" width="13.44140625" customWidth="1"/>
    <col min="2051" max="2055" width="11.44140625" customWidth="1"/>
    <col min="2305" max="2305" width="12.33203125" customWidth="1"/>
    <col min="2306" max="2306" width="13.44140625" customWidth="1"/>
    <col min="2307" max="2311" width="11.44140625" customWidth="1"/>
    <col min="2561" max="2561" width="12.33203125" customWidth="1"/>
    <col min="2562" max="2562" width="13.44140625" customWidth="1"/>
    <col min="2563" max="2567" width="11.44140625" customWidth="1"/>
    <col min="2817" max="2817" width="12.33203125" customWidth="1"/>
    <col min="2818" max="2818" width="13.44140625" customWidth="1"/>
    <col min="2819" max="2823" width="11.44140625" customWidth="1"/>
    <col min="3073" max="3073" width="12.33203125" customWidth="1"/>
    <col min="3074" max="3074" width="13.44140625" customWidth="1"/>
    <col min="3075" max="3079" width="11.44140625" customWidth="1"/>
    <col min="3329" max="3329" width="12.33203125" customWidth="1"/>
    <col min="3330" max="3330" width="13.44140625" customWidth="1"/>
    <col min="3331" max="3335" width="11.44140625" customWidth="1"/>
    <col min="3585" max="3585" width="12.33203125" customWidth="1"/>
    <col min="3586" max="3586" width="13.44140625" customWidth="1"/>
    <col min="3587" max="3591" width="11.44140625" customWidth="1"/>
    <col min="3841" max="3841" width="12.33203125" customWidth="1"/>
    <col min="3842" max="3842" width="13.44140625" customWidth="1"/>
    <col min="3843" max="3847" width="11.44140625" customWidth="1"/>
    <col min="4097" max="4097" width="12.33203125" customWidth="1"/>
    <col min="4098" max="4098" width="13.44140625" customWidth="1"/>
    <col min="4099" max="4103" width="11.44140625" customWidth="1"/>
    <col min="4353" max="4353" width="12.33203125" customWidth="1"/>
    <col min="4354" max="4354" width="13.44140625" customWidth="1"/>
    <col min="4355" max="4359" width="11.44140625" customWidth="1"/>
    <col min="4609" max="4609" width="12.33203125" customWidth="1"/>
    <col min="4610" max="4610" width="13.44140625" customWidth="1"/>
    <col min="4611" max="4615" width="11.44140625" customWidth="1"/>
    <col min="4865" max="4865" width="12.33203125" customWidth="1"/>
    <col min="4866" max="4866" width="13.44140625" customWidth="1"/>
    <col min="4867" max="4871" width="11.44140625" customWidth="1"/>
    <col min="5121" max="5121" width="12.33203125" customWidth="1"/>
    <col min="5122" max="5122" width="13.44140625" customWidth="1"/>
    <col min="5123" max="5127" width="11.44140625" customWidth="1"/>
    <col min="5377" max="5377" width="12.33203125" customWidth="1"/>
    <col min="5378" max="5378" width="13.44140625" customWidth="1"/>
    <col min="5379" max="5383" width="11.44140625" customWidth="1"/>
    <col min="5633" max="5633" width="12.33203125" customWidth="1"/>
    <col min="5634" max="5634" width="13.44140625" customWidth="1"/>
    <col min="5635" max="5639" width="11.44140625" customWidth="1"/>
    <col min="5889" max="5889" width="12.33203125" customWidth="1"/>
    <col min="5890" max="5890" width="13.44140625" customWidth="1"/>
    <col min="5891" max="5895" width="11.44140625" customWidth="1"/>
    <col min="6145" max="6145" width="12.33203125" customWidth="1"/>
    <col min="6146" max="6146" width="13.44140625" customWidth="1"/>
    <col min="6147" max="6151" width="11.44140625" customWidth="1"/>
    <col min="6401" max="6401" width="12.33203125" customWidth="1"/>
    <col min="6402" max="6402" width="13.44140625" customWidth="1"/>
    <col min="6403" max="6407" width="11.44140625" customWidth="1"/>
    <col min="6657" max="6657" width="12.33203125" customWidth="1"/>
    <col min="6658" max="6658" width="13.44140625" customWidth="1"/>
    <col min="6659" max="6663" width="11.44140625" customWidth="1"/>
    <col min="6913" max="6913" width="12.33203125" customWidth="1"/>
    <col min="6914" max="6914" width="13.44140625" customWidth="1"/>
    <col min="6915" max="6919" width="11.44140625" customWidth="1"/>
    <col min="7169" max="7169" width="12.33203125" customWidth="1"/>
    <col min="7170" max="7170" width="13.44140625" customWidth="1"/>
    <col min="7171" max="7175" width="11.44140625" customWidth="1"/>
    <col min="7425" max="7425" width="12.33203125" customWidth="1"/>
    <col min="7426" max="7426" width="13.44140625" customWidth="1"/>
    <col min="7427" max="7431" width="11.44140625" customWidth="1"/>
    <col min="7681" max="7681" width="12.33203125" customWidth="1"/>
    <col min="7682" max="7682" width="13.44140625" customWidth="1"/>
    <col min="7683" max="7687" width="11.44140625" customWidth="1"/>
    <col min="7937" max="7937" width="12.33203125" customWidth="1"/>
    <col min="7938" max="7938" width="13.44140625" customWidth="1"/>
    <col min="7939" max="7943" width="11.44140625" customWidth="1"/>
    <col min="8193" max="8193" width="12.33203125" customWidth="1"/>
    <col min="8194" max="8194" width="13.44140625" customWidth="1"/>
    <col min="8195" max="8199" width="11.44140625" customWidth="1"/>
    <col min="8449" max="8449" width="12.33203125" customWidth="1"/>
    <col min="8450" max="8450" width="13.44140625" customWidth="1"/>
    <col min="8451" max="8455" width="11.44140625" customWidth="1"/>
    <col min="8705" max="8705" width="12.33203125" customWidth="1"/>
    <col min="8706" max="8706" width="13.44140625" customWidth="1"/>
    <col min="8707" max="8711" width="11.44140625" customWidth="1"/>
    <col min="8961" max="8961" width="12.33203125" customWidth="1"/>
    <col min="8962" max="8962" width="13.44140625" customWidth="1"/>
    <col min="8963" max="8967" width="11.44140625" customWidth="1"/>
    <col min="9217" max="9217" width="12.33203125" customWidth="1"/>
    <col min="9218" max="9218" width="13.44140625" customWidth="1"/>
    <col min="9219" max="9223" width="11.44140625" customWidth="1"/>
    <col min="9473" max="9473" width="12.33203125" customWidth="1"/>
    <col min="9474" max="9474" width="13.44140625" customWidth="1"/>
    <col min="9475" max="9479" width="11.44140625" customWidth="1"/>
    <col min="9729" max="9729" width="12.33203125" customWidth="1"/>
    <col min="9730" max="9730" width="13.44140625" customWidth="1"/>
    <col min="9731" max="9735" width="11.44140625" customWidth="1"/>
    <col min="9985" max="9985" width="12.33203125" customWidth="1"/>
    <col min="9986" max="9986" width="13.44140625" customWidth="1"/>
    <col min="9987" max="9991" width="11.44140625" customWidth="1"/>
    <col min="10241" max="10241" width="12.33203125" customWidth="1"/>
    <col min="10242" max="10242" width="13.44140625" customWidth="1"/>
    <col min="10243" max="10247" width="11.44140625" customWidth="1"/>
    <col min="10497" max="10497" width="12.33203125" customWidth="1"/>
    <col min="10498" max="10498" width="13.44140625" customWidth="1"/>
    <col min="10499" max="10503" width="11.44140625" customWidth="1"/>
    <col min="10753" max="10753" width="12.33203125" customWidth="1"/>
    <col min="10754" max="10754" width="13.44140625" customWidth="1"/>
    <col min="10755" max="10759" width="11.44140625" customWidth="1"/>
    <col min="11009" max="11009" width="12.33203125" customWidth="1"/>
    <col min="11010" max="11010" width="13.44140625" customWidth="1"/>
    <col min="11011" max="11015" width="11.44140625" customWidth="1"/>
    <col min="11265" max="11265" width="12.33203125" customWidth="1"/>
    <col min="11266" max="11266" width="13.44140625" customWidth="1"/>
    <col min="11267" max="11271" width="11.44140625" customWidth="1"/>
    <col min="11521" max="11521" width="12.33203125" customWidth="1"/>
    <col min="11522" max="11522" width="13.44140625" customWidth="1"/>
    <col min="11523" max="11527" width="11.44140625" customWidth="1"/>
    <col min="11777" max="11777" width="12.33203125" customWidth="1"/>
    <col min="11778" max="11778" width="13.44140625" customWidth="1"/>
    <col min="11779" max="11783" width="11.44140625" customWidth="1"/>
    <col min="12033" max="12033" width="12.33203125" customWidth="1"/>
    <col min="12034" max="12034" width="13.44140625" customWidth="1"/>
    <col min="12035" max="12039" width="11.44140625" customWidth="1"/>
    <col min="12289" max="12289" width="12.33203125" customWidth="1"/>
    <col min="12290" max="12290" width="13.44140625" customWidth="1"/>
    <col min="12291" max="12295" width="11.44140625" customWidth="1"/>
    <col min="12545" max="12545" width="12.33203125" customWidth="1"/>
    <col min="12546" max="12546" width="13.44140625" customWidth="1"/>
    <col min="12547" max="12551" width="11.44140625" customWidth="1"/>
    <col min="12801" max="12801" width="12.33203125" customWidth="1"/>
    <col min="12802" max="12802" width="13.44140625" customWidth="1"/>
    <col min="12803" max="12807" width="11.44140625" customWidth="1"/>
    <col min="13057" max="13057" width="12.33203125" customWidth="1"/>
    <col min="13058" max="13058" width="13.44140625" customWidth="1"/>
    <col min="13059" max="13063" width="11.44140625" customWidth="1"/>
    <col min="13313" max="13313" width="12.33203125" customWidth="1"/>
    <col min="13314" max="13314" width="13.44140625" customWidth="1"/>
    <col min="13315" max="13319" width="11.44140625" customWidth="1"/>
    <col min="13569" max="13569" width="12.33203125" customWidth="1"/>
    <col min="13570" max="13570" width="13.44140625" customWidth="1"/>
    <col min="13571" max="13575" width="11.44140625" customWidth="1"/>
    <col min="13825" max="13825" width="12.33203125" customWidth="1"/>
    <col min="13826" max="13826" width="13.44140625" customWidth="1"/>
    <col min="13827" max="13831" width="11.44140625" customWidth="1"/>
    <col min="14081" max="14081" width="12.33203125" customWidth="1"/>
    <col min="14082" max="14082" width="13.44140625" customWidth="1"/>
    <col min="14083" max="14087" width="11.44140625" customWidth="1"/>
    <col min="14337" max="14337" width="12.33203125" customWidth="1"/>
    <col min="14338" max="14338" width="13.44140625" customWidth="1"/>
    <col min="14339" max="14343" width="11.44140625" customWidth="1"/>
    <col min="14593" max="14593" width="12.33203125" customWidth="1"/>
    <col min="14594" max="14594" width="13.44140625" customWidth="1"/>
    <col min="14595" max="14599" width="11.44140625" customWidth="1"/>
    <col min="14849" max="14849" width="12.33203125" customWidth="1"/>
    <col min="14850" max="14850" width="13.44140625" customWidth="1"/>
    <col min="14851" max="14855" width="11.44140625" customWidth="1"/>
    <col min="15105" max="15105" width="12.33203125" customWidth="1"/>
    <col min="15106" max="15106" width="13.44140625" customWidth="1"/>
    <col min="15107" max="15111" width="11.44140625" customWidth="1"/>
    <col min="15361" max="15361" width="12.33203125" customWidth="1"/>
    <col min="15362" max="15362" width="13.44140625" customWidth="1"/>
    <col min="15363" max="15367" width="11.44140625" customWidth="1"/>
    <col min="15617" max="15617" width="12.33203125" customWidth="1"/>
    <col min="15618" max="15618" width="13.44140625" customWidth="1"/>
    <col min="15619" max="15623" width="11.44140625" customWidth="1"/>
    <col min="15873" max="15873" width="12.33203125" customWidth="1"/>
    <col min="15874" max="15874" width="13.44140625" customWidth="1"/>
    <col min="15875" max="15879" width="11.44140625" customWidth="1"/>
    <col min="16129" max="16129" width="12.33203125" customWidth="1"/>
    <col min="16130" max="16130" width="13.44140625" customWidth="1"/>
    <col min="16131" max="16135" width="11.44140625" customWidth="1"/>
  </cols>
  <sheetData>
    <row r="1" spans="1:7" ht="22.5" customHeight="1">
      <c r="A1" s="222" t="s">
        <v>89</v>
      </c>
      <c r="B1" s="222"/>
      <c r="C1" s="222"/>
      <c r="D1" s="222"/>
      <c r="E1" s="222"/>
      <c r="F1" s="222"/>
      <c r="G1" s="222"/>
    </row>
    <row r="2" spans="1:7" ht="18" customHeight="1">
      <c r="A2" s="222" t="s">
        <v>3</v>
      </c>
      <c r="B2" s="222"/>
      <c r="C2" s="222"/>
      <c r="D2" s="222"/>
      <c r="E2" s="222"/>
      <c r="F2" s="222"/>
      <c r="G2" s="222"/>
    </row>
    <row r="3" spans="1:7" ht="12.75" customHeight="1">
      <c r="A3" s="1"/>
    </row>
    <row r="4" spans="1:7" s="4" customFormat="1" ht="12" customHeight="1" thickBot="1">
      <c r="A4" s="223" t="s">
        <v>1</v>
      </c>
      <c r="B4" s="223"/>
      <c r="C4" s="7"/>
      <c r="D4" s="7"/>
      <c r="E4" s="7"/>
      <c r="F4" s="224" t="s">
        <v>70</v>
      </c>
      <c r="G4" s="224"/>
    </row>
    <row r="5" spans="1:7" s="4" customFormat="1" ht="21" customHeight="1">
      <c r="A5" s="251" t="s">
        <v>247</v>
      </c>
      <c r="B5" s="232"/>
      <c r="C5" s="225" t="s">
        <v>2</v>
      </c>
      <c r="D5" s="226"/>
      <c r="E5" s="225" t="s">
        <v>5</v>
      </c>
      <c r="F5" s="227"/>
      <c r="G5" s="225" t="s">
        <v>71</v>
      </c>
    </row>
    <row r="6" spans="1:7" s="4" customFormat="1" ht="21" customHeight="1">
      <c r="A6" s="246"/>
      <c r="B6" s="233"/>
      <c r="C6" s="8" t="s">
        <v>6</v>
      </c>
      <c r="D6" s="8" t="s">
        <v>8</v>
      </c>
      <c r="E6" s="9" t="s">
        <v>6</v>
      </c>
      <c r="F6" s="9" t="s">
        <v>8</v>
      </c>
      <c r="G6" s="250"/>
    </row>
    <row r="7" spans="1:7" s="4" customFormat="1" ht="28.5" customHeight="1">
      <c r="A7" s="244" t="s">
        <v>246</v>
      </c>
      <c r="B7" s="234"/>
      <c r="C7" s="10" t="s">
        <v>7</v>
      </c>
      <c r="D7" s="11" t="s">
        <v>9</v>
      </c>
      <c r="E7" s="12" t="s">
        <v>7</v>
      </c>
      <c r="F7" s="11" t="s">
        <v>9</v>
      </c>
      <c r="G7" s="13" t="s">
        <v>72</v>
      </c>
    </row>
    <row r="8" spans="1:7" s="4" customFormat="1" ht="6.75" customHeight="1">
      <c r="A8" s="14"/>
      <c r="B8" s="14"/>
      <c r="C8" s="53"/>
      <c r="D8" s="15"/>
      <c r="E8" s="59"/>
      <c r="F8" s="15"/>
      <c r="G8" s="59"/>
    </row>
    <row r="9" spans="1:7" s="4" customFormat="1" ht="28.5" customHeight="1">
      <c r="A9" s="245">
        <v>2014</v>
      </c>
      <c r="B9" s="233"/>
      <c r="C9" s="182">
        <v>134277</v>
      </c>
      <c r="D9" s="191">
        <v>100</v>
      </c>
      <c r="E9" s="193">
        <v>138213</v>
      </c>
      <c r="F9" s="190">
        <v>100</v>
      </c>
      <c r="G9" s="190">
        <v>102.9</v>
      </c>
    </row>
    <row r="10" spans="1:7" s="4" customFormat="1" ht="28.5" customHeight="1">
      <c r="A10" s="245">
        <v>2015</v>
      </c>
      <c r="B10" s="233"/>
      <c r="C10" s="16">
        <v>144908</v>
      </c>
      <c r="D10" s="17">
        <v>100</v>
      </c>
      <c r="E10" s="18">
        <v>154877</v>
      </c>
      <c r="F10" s="17">
        <v>100</v>
      </c>
      <c r="G10" s="204">
        <v>106.9</v>
      </c>
    </row>
    <row r="11" spans="1:7" s="4" customFormat="1" ht="28.5" customHeight="1">
      <c r="A11" s="246">
        <v>2016</v>
      </c>
      <c r="B11" s="247"/>
      <c r="C11" s="193">
        <v>163218</v>
      </c>
      <c r="D11" s="191">
        <v>100</v>
      </c>
      <c r="E11" s="193">
        <v>172631</v>
      </c>
      <c r="F11" s="190">
        <v>100</v>
      </c>
      <c r="G11" s="194">
        <v>105.76713352693943</v>
      </c>
    </row>
    <row r="12" spans="1:7" s="4" customFormat="1" ht="28.5" customHeight="1">
      <c r="A12" s="246">
        <v>2017</v>
      </c>
      <c r="B12" s="247"/>
      <c r="C12" s="193">
        <v>170379</v>
      </c>
      <c r="D12" s="191">
        <v>100</v>
      </c>
      <c r="E12" s="193">
        <v>178251</v>
      </c>
      <c r="F12" s="190">
        <v>100</v>
      </c>
      <c r="G12" s="194">
        <v>104.62028771151375</v>
      </c>
    </row>
    <row r="13" spans="1:7" s="4" customFormat="1" ht="28.5" customHeight="1">
      <c r="A13" s="248">
        <v>2018</v>
      </c>
      <c r="B13" s="249"/>
      <c r="C13" s="20">
        <f>SUM(C15,C17,C41,C43,C45,C49:C52)</f>
        <v>180922</v>
      </c>
      <c r="D13" s="212">
        <v>100</v>
      </c>
      <c r="E13" s="20">
        <v>182859</v>
      </c>
      <c r="F13" s="56">
        <v>100</v>
      </c>
      <c r="G13" s="21">
        <f>E13/C13*100</f>
        <v>101.0706271210798</v>
      </c>
    </row>
    <row r="14" spans="1:7" s="4" customFormat="1">
      <c r="A14" s="65"/>
      <c r="B14" s="66"/>
      <c r="C14" s="20"/>
      <c r="D14" s="56"/>
      <c r="E14" s="23"/>
      <c r="F14" s="56"/>
      <c r="G14" s="56"/>
    </row>
    <row r="15" spans="1:7" s="4" customFormat="1" ht="14.25" customHeight="1">
      <c r="A15" s="248" t="s">
        <v>73</v>
      </c>
      <c r="B15" s="249"/>
      <c r="C15" s="353">
        <v>22710</v>
      </c>
      <c r="D15" s="354">
        <f>C15/C13*100</f>
        <v>12.552370634859223</v>
      </c>
      <c r="E15" s="355">
        <v>24062</v>
      </c>
      <c r="F15" s="356">
        <f>E15/E13*100</f>
        <v>13.158772606215718</v>
      </c>
      <c r="G15" s="356">
        <f>E15/C15*100</f>
        <v>105.95332452664023</v>
      </c>
    </row>
    <row r="16" spans="1:7" s="4" customFormat="1" ht="14.25" customHeight="1">
      <c r="A16" s="248" t="s">
        <v>74</v>
      </c>
      <c r="B16" s="249"/>
      <c r="C16" s="353"/>
      <c r="D16" s="354"/>
      <c r="E16" s="355"/>
      <c r="F16" s="356"/>
      <c r="G16" s="356"/>
    </row>
    <row r="17" spans="1:7" s="4" customFormat="1" ht="14.25" customHeight="1">
      <c r="A17" s="248" t="s">
        <v>10</v>
      </c>
      <c r="B17" s="249"/>
      <c r="C17" s="357">
        <v>6273</v>
      </c>
      <c r="D17" s="354">
        <f>C17/C13*100</f>
        <v>3.4672400260885907</v>
      </c>
      <c r="E17" s="357">
        <v>6952</v>
      </c>
      <c r="F17" s="358">
        <f>E17/E13*100</f>
        <v>3.8018363875991881</v>
      </c>
      <c r="G17" s="358">
        <f>E17/C17*100</f>
        <v>110.82416706520006</v>
      </c>
    </row>
    <row r="18" spans="1:7" s="4" customFormat="1" ht="14.25" customHeight="1">
      <c r="A18" s="248" t="s">
        <v>11</v>
      </c>
      <c r="B18" s="249"/>
      <c r="C18" s="357"/>
      <c r="D18" s="354"/>
      <c r="E18" s="357"/>
      <c r="F18" s="358"/>
      <c r="G18" s="358"/>
    </row>
    <row r="19" spans="1:7" s="4" customFormat="1" ht="12.75" customHeight="1">
      <c r="A19" s="257" t="s">
        <v>12</v>
      </c>
      <c r="B19" s="258"/>
      <c r="C19" s="252">
        <v>3</v>
      </c>
      <c r="D19" s="261" t="s">
        <v>258</v>
      </c>
      <c r="E19" s="260">
        <v>11</v>
      </c>
      <c r="F19" s="262" t="s">
        <v>258</v>
      </c>
      <c r="G19" s="254">
        <v>366.7</v>
      </c>
    </row>
    <row r="20" spans="1:7" s="4" customFormat="1" ht="12.75" customHeight="1">
      <c r="A20" s="263" t="s">
        <v>13</v>
      </c>
      <c r="B20" s="264"/>
      <c r="C20" s="259"/>
      <c r="D20" s="253"/>
      <c r="E20" s="260"/>
      <c r="F20" s="254"/>
      <c r="G20" s="254"/>
    </row>
    <row r="21" spans="1:7" s="4" customFormat="1" ht="12.75" customHeight="1">
      <c r="A21" s="257" t="s">
        <v>14</v>
      </c>
      <c r="B21" s="258"/>
      <c r="C21" s="259">
        <v>487</v>
      </c>
      <c r="D21" s="253">
        <f>C21/C13*100</f>
        <v>0.26917677231071957</v>
      </c>
      <c r="E21" s="260">
        <v>510</v>
      </c>
      <c r="F21" s="254">
        <f>E21/E13*100</f>
        <v>0.27890341738716717</v>
      </c>
      <c r="G21" s="254">
        <f>E21/C21*100</f>
        <v>104.72279260780289</v>
      </c>
    </row>
    <row r="22" spans="1:7" s="4" customFormat="1" ht="12.75" customHeight="1">
      <c r="A22" s="257" t="s">
        <v>15</v>
      </c>
      <c r="B22" s="258"/>
      <c r="C22" s="259"/>
      <c r="D22" s="253"/>
      <c r="E22" s="260"/>
      <c r="F22" s="254"/>
      <c r="G22" s="254"/>
    </row>
    <row r="23" spans="1:7" s="4" customFormat="1" ht="12.75" customHeight="1">
      <c r="A23" s="257" t="s">
        <v>16</v>
      </c>
      <c r="B23" s="258"/>
      <c r="C23" s="252">
        <v>1989</v>
      </c>
      <c r="D23" s="253">
        <f>C23/C13*100</f>
        <v>1.0993687887597972</v>
      </c>
      <c r="E23" s="260">
        <v>2003</v>
      </c>
      <c r="F23" s="254">
        <f>E23/E13*100</f>
        <v>1.0953795000519526</v>
      </c>
      <c r="G23" s="254">
        <f>E23/C23*100</f>
        <v>100.70387129210658</v>
      </c>
    </row>
    <row r="24" spans="1:7" s="4" customFormat="1" ht="12.75" customHeight="1">
      <c r="A24" s="257" t="s">
        <v>17</v>
      </c>
      <c r="B24" s="258"/>
      <c r="C24" s="252"/>
      <c r="D24" s="253"/>
      <c r="E24" s="260"/>
      <c r="F24" s="254"/>
      <c r="G24" s="254"/>
    </row>
    <row r="25" spans="1:7" s="4" customFormat="1" ht="12.75" customHeight="1">
      <c r="A25" s="257" t="s">
        <v>18</v>
      </c>
      <c r="B25" s="258"/>
      <c r="C25" s="265" t="s">
        <v>256</v>
      </c>
      <c r="D25" s="261" t="s">
        <v>256</v>
      </c>
      <c r="E25" s="261" t="s">
        <v>256</v>
      </c>
      <c r="F25" s="261" t="s">
        <v>256</v>
      </c>
      <c r="G25" s="261" t="s">
        <v>256</v>
      </c>
    </row>
    <row r="26" spans="1:7" s="4" customFormat="1" ht="12.75" customHeight="1">
      <c r="A26" s="263" t="s">
        <v>19</v>
      </c>
      <c r="B26" s="264"/>
      <c r="C26" s="266"/>
      <c r="D26" s="253"/>
      <c r="E26" s="253"/>
      <c r="F26" s="253"/>
      <c r="G26" s="253"/>
    </row>
    <row r="27" spans="1:7" s="4" customFormat="1" ht="12.75" customHeight="1">
      <c r="A27" s="257" t="s">
        <v>20</v>
      </c>
      <c r="B27" s="258"/>
      <c r="C27" s="252">
        <v>2162</v>
      </c>
      <c r="D27" s="253">
        <f>C27/C13*100</f>
        <v>1.1949901062336254</v>
      </c>
      <c r="E27" s="260">
        <v>2202</v>
      </c>
      <c r="F27" s="254">
        <f>E27/E13*100</f>
        <v>1.2042065197775336</v>
      </c>
      <c r="G27" s="254">
        <f>E27/C27*100</f>
        <v>101.85013876040702</v>
      </c>
    </row>
    <row r="28" spans="1:7" s="4" customFormat="1" ht="12.75" customHeight="1">
      <c r="A28" s="257" t="s">
        <v>21</v>
      </c>
      <c r="B28" s="258"/>
      <c r="C28" s="252"/>
      <c r="D28" s="253"/>
      <c r="E28" s="260"/>
      <c r="F28" s="254"/>
      <c r="G28" s="254"/>
    </row>
    <row r="29" spans="1:7" s="4" customFormat="1" ht="12.75" customHeight="1">
      <c r="A29" s="257" t="s">
        <v>22</v>
      </c>
      <c r="B29" s="258"/>
      <c r="C29" s="259">
        <v>350</v>
      </c>
      <c r="D29" s="253">
        <f>C29/C13*100</f>
        <v>0.19345353246150274</v>
      </c>
      <c r="E29" s="260">
        <v>649</v>
      </c>
      <c r="F29" s="254">
        <f>E29/E13*100</f>
        <v>0.35491827036131668</v>
      </c>
      <c r="G29" s="254">
        <f>E29/C29*100</f>
        <v>185.42857142857144</v>
      </c>
    </row>
    <row r="30" spans="1:7" s="4" customFormat="1" ht="12.75" customHeight="1">
      <c r="A30" s="257" t="s">
        <v>23</v>
      </c>
      <c r="B30" s="258"/>
      <c r="C30" s="259"/>
      <c r="D30" s="253"/>
      <c r="E30" s="260"/>
      <c r="F30" s="254"/>
      <c r="G30" s="254"/>
    </row>
    <row r="31" spans="1:7" s="4" customFormat="1" ht="12.75" customHeight="1">
      <c r="A31" s="257" t="s">
        <v>24</v>
      </c>
      <c r="B31" s="258"/>
      <c r="C31" s="265" t="s">
        <v>256</v>
      </c>
      <c r="D31" s="261" t="s">
        <v>256</v>
      </c>
      <c r="E31" s="261" t="s">
        <v>256</v>
      </c>
      <c r="F31" s="261" t="s">
        <v>256</v>
      </c>
      <c r="G31" s="261" t="s">
        <v>256</v>
      </c>
    </row>
    <row r="32" spans="1:7" s="4" customFormat="1" ht="12.75" customHeight="1">
      <c r="A32" s="268" t="s">
        <v>25</v>
      </c>
      <c r="B32" s="269"/>
      <c r="C32" s="266"/>
      <c r="D32" s="253"/>
      <c r="E32" s="253"/>
      <c r="F32" s="253"/>
      <c r="G32" s="253"/>
    </row>
    <row r="33" spans="1:14" s="4" customFormat="1" ht="12.75" customHeight="1">
      <c r="A33" s="257" t="s">
        <v>26</v>
      </c>
      <c r="B33" s="258"/>
      <c r="C33" s="259">
        <v>200</v>
      </c>
      <c r="D33" s="253">
        <f>C33/C13*100</f>
        <v>0.11054487569228728</v>
      </c>
      <c r="E33" s="260">
        <v>52</v>
      </c>
      <c r="F33" s="262" t="s">
        <v>258</v>
      </c>
      <c r="G33" s="267">
        <f>E33/C33*100</f>
        <v>26</v>
      </c>
      <c r="K33" s="5"/>
      <c r="L33" s="5"/>
      <c r="M33" s="5"/>
      <c r="N33" s="5"/>
    </row>
    <row r="34" spans="1:14" s="4" customFormat="1" ht="12.75" customHeight="1">
      <c r="A34" s="257" t="s">
        <v>27</v>
      </c>
      <c r="B34" s="258"/>
      <c r="C34" s="259"/>
      <c r="D34" s="253"/>
      <c r="E34" s="260"/>
      <c r="F34" s="254"/>
      <c r="G34" s="267"/>
      <c r="K34" s="5"/>
      <c r="L34" s="5"/>
      <c r="M34" s="5"/>
      <c r="N34" s="5"/>
    </row>
    <row r="35" spans="1:14" s="4" customFormat="1" ht="12.75" customHeight="1">
      <c r="A35" s="257" t="s">
        <v>75</v>
      </c>
      <c r="B35" s="258"/>
      <c r="C35" s="259">
        <v>527</v>
      </c>
      <c r="D35" s="253">
        <f>C35/C13*100</f>
        <v>0.29128574744917701</v>
      </c>
      <c r="E35" s="260">
        <v>561</v>
      </c>
      <c r="F35" s="254">
        <f>E35/E13*100</f>
        <v>0.30679375912588391</v>
      </c>
      <c r="G35" s="254">
        <f>E35/C35*100</f>
        <v>106.45161290322579</v>
      </c>
      <c r="K35" s="5"/>
      <c r="L35" s="5"/>
      <c r="M35" s="5"/>
      <c r="N35" s="5"/>
    </row>
    <row r="36" spans="1:14" s="4" customFormat="1" ht="12.75" customHeight="1">
      <c r="A36" s="272" t="s">
        <v>76</v>
      </c>
      <c r="B36" s="273"/>
      <c r="C36" s="259"/>
      <c r="D36" s="253"/>
      <c r="E36" s="260"/>
      <c r="F36" s="254"/>
      <c r="G36" s="254"/>
      <c r="K36" s="5"/>
      <c r="L36" s="5"/>
      <c r="M36" s="5"/>
      <c r="N36" s="5"/>
    </row>
    <row r="37" spans="1:14" s="4" customFormat="1" ht="12.75" customHeight="1">
      <c r="A37" s="270" t="s">
        <v>77</v>
      </c>
      <c r="B37" s="271"/>
      <c r="C37" s="259">
        <v>186</v>
      </c>
      <c r="D37" s="253">
        <f>C37/C13*100</f>
        <v>0.10280673439382716</v>
      </c>
      <c r="E37" s="260">
        <v>418</v>
      </c>
      <c r="F37" s="254">
        <f>E37/E13*100</f>
        <v>0.22859142836830562</v>
      </c>
      <c r="G37" s="254">
        <f>E37/C37*100</f>
        <v>224.73118279569891</v>
      </c>
      <c r="K37" s="5"/>
      <c r="L37" s="5"/>
      <c r="M37" s="5"/>
      <c r="N37" s="5"/>
    </row>
    <row r="38" spans="1:14" s="4" customFormat="1" ht="12.75" customHeight="1">
      <c r="A38" s="270" t="s">
        <v>78</v>
      </c>
      <c r="B38" s="271"/>
      <c r="C38" s="259"/>
      <c r="D38" s="253"/>
      <c r="E38" s="260"/>
      <c r="F38" s="254"/>
      <c r="G38" s="254"/>
      <c r="K38" s="5"/>
      <c r="L38" s="5"/>
      <c r="M38" s="5"/>
      <c r="N38" s="5"/>
    </row>
    <row r="39" spans="1:14" s="4" customFormat="1" ht="12.75" customHeight="1">
      <c r="A39" s="270" t="s">
        <v>79</v>
      </c>
      <c r="B39" s="271"/>
      <c r="C39" s="259">
        <v>369</v>
      </c>
      <c r="D39" s="253">
        <f>C39/C13*100</f>
        <v>0.20395529565227005</v>
      </c>
      <c r="E39" s="260">
        <v>546</v>
      </c>
      <c r="F39" s="254">
        <f>E39/E13*100</f>
        <v>0.29859071743802601</v>
      </c>
      <c r="G39" s="254">
        <f>E39/C39*100</f>
        <v>147.96747967479675</v>
      </c>
      <c r="K39" s="5"/>
      <c r="L39" s="6"/>
      <c r="M39" s="5"/>
      <c r="N39" s="5"/>
    </row>
    <row r="40" spans="1:14" s="4" customFormat="1" ht="12.75" customHeight="1">
      <c r="A40" s="277" t="s">
        <v>29</v>
      </c>
      <c r="B40" s="278"/>
      <c r="C40" s="259"/>
      <c r="D40" s="253"/>
      <c r="E40" s="276"/>
      <c r="F40" s="254"/>
      <c r="G40" s="254"/>
      <c r="K40" s="5"/>
      <c r="L40" s="6"/>
      <c r="M40" s="5"/>
      <c r="N40" s="5"/>
    </row>
    <row r="41" spans="1:14" s="4" customFormat="1" ht="12.75" customHeight="1">
      <c r="A41" s="274" t="s">
        <v>30</v>
      </c>
      <c r="B41" s="275"/>
      <c r="C41" s="359">
        <v>10983</v>
      </c>
      <c r="D41" s="360">
        <f>C41/C13*100</f>
        <v>6.070571848641956</v>
      </c>
      <c r="E41" s="359">
        <v>10983</v>
      </c>
      <c r="F41" s="361">
        <f>E41/E13*100</f>
        <v>6.0062671238495238</v>
      </c>
      <c r="G41" s="361">
        <f>E41/C41*100</f>
        <v>100</v>
      </c>
      <c r="K41" s="5"/>
      <c r="L41" s="6"/>
      <c r="M41" s="5"/>
      <c r="N41" s="5"/>
    </row>
    <row r="42" spans="1:14" s="4" customFormat="1" ht="12.75" customHeight="1">
      <c r="A42" s="274" t="s">
        <v>31</v>
      </c>
      <c r="B42" s="275"/>
      <c r="C42" s="359"/>
      <c r="D42" s="360"/>
      <c r="E42" s="359"/>
      <c r="F42" s="361"/>
      <c r="G42" s="361"/>
      <c r="K42" s="5"/>
      <c r="L42" s="6"/>
      <c r="M42" s="5"/>
      <c r="N42" s="5"/>
    </row>
    <row r="43" spans="1:14" s="4" customFormat="1" ht="12.75" customHeight="1">
      <c r="A43" s="274" t="s">
        <v>80</v>
      </c>
      <c r="B43" s="275"/>
      <c r="C43" s="359">
        <v>29378</v>
      </c>
      <c r="D43" s="360">
        <f>C43/C13*100</f>
        <v>16.237936790440081</v>
      </c>
      <c r="E43" s="362">
        <v>29346</v>
      </c>
      <c r="F43" s="361">
        <f>E43/E13*100</f>
        <v>16.048430758125111</v>
      </c>
      <c r="G43" s="361">
        <f>E43/C43*100</f>
        <v>99.891074954047241</v>
      </c>
      <c r="K43" s="5"/>
      <c r="L43" s="6"/>
      <c r="M43" s="5"/>
      <c r="N43" s="5"/>
    </row>
    <row r="44" spans="1:14" s="4" customFormat="1" ht="12.75" customHeight="1">
      <c r="A44" s="274" t="s">
        <v>32</v>
      </c>
      <c r="B44" s="275"/>
      <c r="C44" s="359"/>
      <c r="D44" s="360"/>
      <c r="E44" s="362"/>
      <c r="F44" s="361"/>
      <c r="G44" s="361"/>
      <c r="K44" s="5"/>
      <c r="L44" s="5"/>
      <c r="M44" s="5"/>
      <c r="N44" s="5"/>
    </row>
    <row r="45" spans="1:14" s="4" customFormat="1" ht="12.75" customHeight="1">
      <c r="A45" s="274" t="s">
        <v>90</v>
      </c>
      <c r="B45" s="275"/>
      <c r="C45" s="363">
        <v>65298</v>
      </c>
      <c r="D45" s="360">
        <f>C45/C13*100</f>
        <v>36.09179646477488</v>
      </c>
      <c r="E45" s="364">
        <v>65229</v>
      </c>
      <c r="F45" s="361">
        <f>E45/E13*100</f>
        <v>35.67174708381868</v>
      </c>
      <c r="G45" s="361">
        <f>E45/C45*100</f>
        <v>99.894330607369284</v>
      </c>
      <c r="K45" s="5"/>
      <c r="L45" s="5"/>
      <c r="M45" s="5"/>
      <c r="N45" s="5"/>
    </row>
    <row r="46" spans="1:14" s="4" customFormat="1" ht="12.75" customHeight="1">
      <c r="A46" s="274" t="s">
        <v>33</v>
      </c>
      <c r="B46" s="275"/>
      <c r="C46" s="363"/>
      <c r="D46" s="360"/>
      <c r="E46" s="364"/>
      <c r="F46" s="361"/>
      <c r="G46" s="361"/>
      <c r="K46" s="5"/>
      <c r="L46" s="5"/>
      <c r="M46" s="5"/>
      <c r="N46" s="5"/>
    </row>
    <row r="47" spans="1:14" s="4" customFormat="1" ht="12.75" customHeight="1">
      <c r="A47" s="274" t="s">
        <v>91</v>
      </c>
      <c r="B47" s="275"/>
      <c r="C47" s="265" t="s">
        <v>256</v>
      </c>
      <c r="D47" s="261" t="s">
        <v>256</v>
      </c>
      <c r="E47" s="261" t="s">
        <v>256</v>
      </c>
      <c r="F47" s="261" t="s">
        <v>256</v>
      </c>
      <c r="G47" s="261" t="s">
        <v>256</v>
      </c>
      <c r="K47" s="5"/>
      <c r="L47" s="5"/>
      <c r="M47" s="5"/>
      <c r="N47" s="5"/>
    </row>
    <row r="48" spans="1:14" s="4" customFormat="1" ht="12.75" customHeight="1">
      <c r="A48" s="274" t="s">
        <v>34</v>
      </c>
      <c r="B48" s="275"/>
      <c r="C48" s="266"/>
      <c r="D48" s="253"/>
      <c r="E48" s="253"/>
      <c r="F48" s="253"/>
      <c r="G48" s="253"/>
      <c r="K48" s="5"/>
      <c r="L48" s="5"/>
      <c r="M48" s="5"/>
      <c r="N48" s="5"/>
    </row>
    <row r="49" spans="1:14" s="4" customFormat="1" ht="15.75" customHeight="1">
      <c r="A49" s="274" t="s">
        <v>248</v>
      </c>
      <c r="B49" s="25" t="s">
        <v>92</v>
      </c>
      <c r="C49" s="208">
        <v>25524</v>
      </c>
      <c r="D49" s="207">
        <f>C49/C13*100</f>
        <v>14.107737035849704</v>
      </c>
      <c r="E49" s="208">
        <v>25524</v>
      </c>
      <c r="F49" s="209">
        <f>E49/E13*100</f>
        <v>13.958295736058931</v>
      </c>
      <c r="G49" s="216">
        <f>E49/C49*100</f>
        <v>100</v>
      </c>
      <c r="K49" s="5"/>
      <c r="L49" s="5"/>
      <c r="M49" s="5"/>
      <c r="N49" s="5"/>
    </row>
    <row r="50" spans="1:14" s="4" customFormat="1" ht="15.75" customHeight="1">
      <c r="A50" s="274"/>
      <c r="B50" s="67" t="s">
        <v>93</v>
      </c>
      <c r="C50" s="211">
        <v>20652</v>
      </c>
      <c r="D50" s="207">
        <f>C50/C13*100</f>
        <v>11.414863863985584</v>
      </c>
      <c r="E50" s="211">
        <v>20652</v>
      </c>
      <c r="F50" s="209">
        <f>E50/E13*100</f>
        <v>11.293947795842699</v>
      </c>
      <c r="G50" s="216">
        <f>E50/C50*100</f>
        <v>100</v>
      </c>
      <c r="K50" s="5"/>
      <c r="L50" s="5"/>
      <c r="M50" s="5"/>
      <c r="N50" s="5"/>
    </row>
    <row r="51" spans="1:14" s="4" customFormat="1" ht="15.75" customHeight="1">
      <c r="A51" s="280" t="s">
        <v>94</v>
      </c>
      <c r="B51" s="67" t="s">
        <v>95</v>
      </c>
      <c r="C51" s="79">
        <v>3</v>
      </c>
      <c r="D51" s="219" t="s">
        <v>258</v>
      </c>
      <c r="E51" s="217">
        <v>3</v>
      </c>
      <c r="F51" s="217" t="s">
        <v>258</v>
      </c>
      <c r="G51" s="209">
        <f>E51/C51*100</f>
        <v>100</v>
      </c>
      <c r="K51" s="5"/>
      <c r="L51" s="5"/>
      <c r="M51" s="5"/>
      <c r="N51" s="5"/>
    </row>
    <row r="52" spans="1:14" s="4" customFormat="1" ht="15.75" customHeight="1">
      <c r="A52" s="280"/>
      <c r="B52" s="67" t="s">
        <v>96</v>
      </c>
      <c r="C52" s="211">
        <v>101</v>
      </c>
      <c r="D52" s="219" t="s">
        <v>258</v>
      </c>
      <c r="E52" s="211">
        <v>108</v>
      </c>
      <c r="F52" s="217" t="s">
        <v>258</v>
      </c>
      <c r="G52" s="209">
        <f>E52/C52*100</f>
        <v>106.93069306930694</v>
      </c>
      <c r="K52" s="5"/>
      <c r="L52" s="5"/>
      <c r="M52" s="5"/>
      <c r="N52" s="5"/>
    </row>
    <row r="53" spans="1:14" s="4" customFormat="1" ht="15.75" customHeight="1" thickBot="1">
      <c r="A53" s="281"/>
      <c r="B53" s="68" t="s">
        <v>97</v>
      </c>
      <c r="C53" s="80" t="s">
        <v>256</v>
      </c>
      <c r="D53" s="81"/>
      <c r="E53" s="80" t="s">
        <v>256</v>
      </c>
      <c r="F53" s="26"/>
      <c r="G53" s="26"/>
    </row>
    <row r="54" spans="1:14" s="4" customFormat="1" ht="19.5" customHeight="1">
      <c r="A54" s="27" t="s">
        <v>35</v>
      </c>
      <c r="B54" s="28"/>
      <c r="C54" s="28"/>
      <c r="D54" s="28"/>
      <c r="E54" s="28"/>
      <c r="F54" s="282" t="s">
        <v>98</v>
      </c>
      <c r="G54" s="283"/>
    </row>
    <row r="55" spans="1:14" s="4" customFormat="1">
      <c r="G55" s="2"/>
    </row>
  </sheetData>
  <mergeCells count="136">
    <mergeCell ref="A49:A50"/>
    <mergeCell ref="A51:A53"/>
    <mergeCell ref="F54:G54"/>
    <mergeCell ref="A47:B47"/>
    <mergeCell ref="C47:C48"/>
    <mergeCell ref="D47:D48"/>
    <mergeCell ref="E47:E48"/>
    <mergeCell ref="F47:F48"/>
    <mergeCell ref="G47:G48"/>
    <mergeCell ref="A48:B48"/>
    <mergeCell ref="A45:B45"/>
    <mergeCell ref="C45:C46"/>
    <mergeCell ref="D45:D46"/>
    <mergeCell ref="E45:E46"/>
    <mergeCell ref="F45:F46"/>
    <mergeCell ref="G45:G46"/>
    <mergeCell ref="A46:B46"/>
    <mergeCell ref="A43:B43"/>
    <mergeCell ref="C43:C44"/>
    <mergeCell ref="D43:D44"/>
    <mergeCell ref="E43:E44"/>
    <mergeCell ref="F43:F44"/>
    <mergeCell ref="G43:G44"/>
    <mergeCell ref="A44:B44"/>
    <mergeCell ref="A41:B41"/>
    <mergeCell ref="C41:C42"/>
    <mergeCell ref="D41:D42"/>
    <mergeCell ref="E41:E42"/>
    <mergeCell ref="F41:F42"/>
    <mergeCell ref="G41:G42"/>
    <mergeCell ref="A42:B42"/>
    <mergeCell ref="A39:B39"/>
    <mergeCell ref="C39:C40"/>
    <mergeCell ref="D39:D40"/>
    <mergeCell ref="E39:E40"/>
    <mergeCell ref="F39:F40"/>
    <mergeCell ref="G39:G40"/>
    <mergeCell ref="A40:B40"/>
    <mergeCell ref="A37:B37"/>
    <mergeCell ref="C37:C38"/>
    <mergeCell ref="D37:D38"/>
    <mergeCell ref="E37:E38"/>
    <mergeCell ref="F37:F38"/>
    <mergeCell ref="G37:G38"/>
    <mergeCell ref="A38:B38"/>
    <mergeCell ref="A35:B35"/>
    <mergeCell ref="C35:C36"/>
    <mergeCell ref="D35:D36"/>
    <mergeCell ref="E35:E36"/>
    <mergeCell ref="F35:F36"/>
    <mergeCell ref="G35:G36"/>
    <mergeCell ref="A36:B36"/>
    <mergeCell ref="A33:B33"/>
    <mergeCell ref="C33:C34"/>
    <mergeCell ref="D33:D34"/>
    <mergeCell ref="E33:E34"/>
    <mergeCell ref="F33:F34"/>
    <mergeCell ref="G33:G34"/>
    <mergeCell ref="A34:B34"/>
    <mergeCell ref="A31:B31"/>
    <mergeCell ref="C31:C32"/>
    <mergeCell ref="D31:D32"/>
    <mergeCell ref="E31:E32"/>
    <mergeCell ref="F31:F32"/>
    <mergeCell ref="G31:G32"/>
    <mergeCell ref="A32:B32"/>
    <mergeCell ref="A29:B29"/>
    <mergeCell ref="C29:C30"/>
    <mergeCell ref="D29:D30"/>
    <mergeCell ref="E29:E30"/>
    <mergeCell ref="F29:F30"/>
    <mergeCell ref="G29:G30"/>
    <mergeCell ref="A30:B30"/>
    <mergeCell ref="A27:B27"/>
    <mergeCell ref="C27:C28"/>
    <mergeCell ref="D27:D28"/>
    <mergeCell ref="E27:E28"/>
    <mergeCell ref="F27:F28"/>
    <mergeCell ref="G27:G28"/>
    <mergeCell ref="A28:B28"/>
    <mergeCell ref="A25:B25"/>
    <mergeCell ref="C25:C26"/>
    <mergeCell ref="D25:D26"/>
    <mergeCell ref="E25:E26"/>
    <mergeCell ref="F25:F26"/>
    <mergeCell ref="G25:G26"/>
    <mergeCell ref="A26:B26"/>
    <mergeCell ref="A23:B23"/>
    <mergeCell ref="C23:C24"/>
    <mergeCell ref="D23:D24"/>
    <mergeCell ref="E23:E24"/>
    <mergeCell ref="F23:F24"/>
    <mergeCell ref="G23:G24"/>
    <mergeCell ref="A24:B24"/>
    <mergeCell ref="A21:B21"/>
    <mergeCell ref="C21:C22"/>
    <mergeCell ref="D21:D22"/>
    <mergeCell ref="E21:E22"/>
    <mergeCell ref="F21:F22"/>
    <mergeCell ref="G21:G22"/>
    <mergeCell ref="A22:B22"/>
    <mergeCell ref="A19:B19"/>
    <mergeCell ref="C19:C20"/>
    <mergeCell ref="D19:D20"/>
    <mergeCell ref="E19:E20"/>
    <mergeCell ref="F19:F20"/>
    <mergeCell ref="G19:G20"/>
    <mergeCell ref="A20:B20"/>
    <mergeCell ref="A17:B17"/>
    <mergeCell ref="C17:C18"/>
    <mergeCell ref="D17:D18"/>
    <mergeCell ref="E17:E18"/>
    <mergeCell ref="F17:F18"/>
    <mergeCell ref="G17:G18"/>
    <mergeCell ref="A18:B18"/>
    <mergeCell ref="A15:B15"/>
    <mergeCell ref="C15:C16"/>
    <mergeCell ref="D15:D16"/>
    <mergeCell ref="E15:E16"/>
    <mergeCell ref="F15:F16"/>
    <mergeCell ref="G15:G16"/>
    <mergeCell ref="A16:B16"/>
    <mergeCell ref="A7:B7"/>
    <mergeCell ref="A9:B9"/>
    <mergeCell ref="A10:B10"/>
    <mergeCell ref="A11:B11"/>
    <mergeCell ref="A12:B12"/>
    <mergeCell ref="A13:B13"/>
    <mergeCell ref="A1:G1"/>
    <mergeCell ref="A2:G2"/>
    <mergeCell ref="A4:B4"/>
    <mergeCell ref="F4:G4"/>
    <mergeCell ref="C5:D5"/>
    <mergeCell ref="E5:F5"/>
    <mergeCell ref="G5:G6"/>
    <mergeCell ref="A5:B6"/>
  </mergeCells>
  <phoneticPr fontId="3" type="noConversion"/>
  <pageMargins left="0.74803149606299213" right="0.74803149606299213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0" workbookViewId="0">
      <selection activeCell="F41" sqref="F41:F42"/>
    </sheetView>
  </sheetViews>
  <sheetFormatPr defaultRowHeight="13.5"/>
  <cols>
    <col min="1" max="1" width="18.44140625" customWidth="1"/>
    <col min="2" max="2" width="11" style="133" customWidth="1"/>
    <col min="3" max="5" width="11" customWidth="1"/>
    <col min="6" max="6" width="12.5546875" customWidth="1"/>
    <col min="257" max="257" width="18.44140625" customWidth="1"/>
    <col min="258" max="261" width="11" customWidth="1"/>
    <col min="262" max="262" width="12.5546875" customWidth="1"/>
    <col min="513" max="513" width="18.44140625" customWidth="1"/>
    <col min="514" max="517" width="11" customWidth="1"/>
    <col min="518" max="518" width="12.5546875" customWidth="1"/>
    <col min="769" max="769" width="18.44140625" customWidth="1"/>
    <col min="770" max="773" width="11" customWidth="1"/>
    <col min="774" max="774" width="12.5546875" customWidth="1"/>
    <col min="1025" max="1025" width="18.44140625" customWidth="1"/>
    <col min="1026" max="1029" width="11" customWidth="1"/>
    <col min="1030" max="1030" width="12.5546875" customWidth="1"/>
    <col min="1281" max="1281" width="18.44140625" customWidth="1"/>
    <col min="1282" max="1285" width="11" customWidth="1"/>
    <col min="1286" max="1286" width="12.5546875" customWidth="1"/>
    <col min="1537" max="1537" width="18.44140625" customWidth="1"/>
    <col min="1538" max="1541" width="11" customWidth="1"/>
    <col min="1542" max="1542" width="12.5546875" customWidth="1"/>
    <col min="1793" max="1793" width="18.44140625" customWidth="1"/>
    <col min="1794" max="1797" width="11" customWidth="1"/>
    <col min="1798" max="1798" width="12.5546875" customWidth="1"/>
    <col min="2049" max="2049" width="18.44140625" customWidth="1"/>
    <col min="2050" max="2053" width="11" customWidth="1"/>
    <col min="2054" max="2054" width="12.5546875" customWidth="1"/>
    <col min="2305" max="2305" width="18.44140625" customWidth="1"/>
    <col min="2306" max="2309" width="11" customWidth="1"/>
    <col min="2310" max="2310" width="12.5546875" customWidth="1"/>
    <col min="2561" max="2561" width="18.44140625" customWidth="1"/>
    <col min="2562" max="2565" width="11" customWidth="1"/>
    <col min="2566" max="2566" width="12.5546875" customWidth="1"/>
    <col min="2817" max="2817" width="18.44140625" customWidth="1"/>
    <col min="2818" max="2821" width="11" customWidth="1"/>
    <col min="2822" max="2822" width="12.5546875" customWidth="1"/>
    <col min="3073" max="3073" width="18.44140625" customWidth="1"/>
    <col min="3074" max="3077" width="11" customWidth="1"/>
    <col min="3078" max="3078" width="12.5546875" customWidth="1"/>
    <col min="3329" max="3329" width="18.44140625" customWidth="1"/>
    <col min="3330" max="3333" width="11" customWidth="1"/>
    <col min="3334" max="3334" width="12.5546875" customWidth="1"/>
    <col min="3585" max="3585" width="18.44140625" customWidth="1"/>
    <col min="3586" max="3589" width="11" customWidth="1"/>
    <col min="3590" max="3590" width="12.5546875" customWidth="1"/>
    <col min="3841" max="3841" width="18.44140625" customWidth="1"/>
    <col min="3842" max="3845" width="11" customWidth="1"/>
    <col min="3846" max="3846" width="12.5546875" customWidth="1"/>
    <col min="4097" max="4097" width="18.44140625" customWidth="1"/>
    <col min="4098" max="4101" width="11" customWidth="1"/>
    <col min="4102" max="4102" width="12.5546875" customWidth="1"/>
    <col min="4353" max="4353" width="18.44140625" customWidth="1"/>
    <col min="4354" max="4357" width="11" customWidth="1"/>
    <col min="4358" max="4358" width="12.5546875" customWidth="1"/>
    <col min="4609" max="4609" width="18.44140625" customWidth="1"/>
    <col min="4610" max="4613" width="11" customWidth="1"/>
    <col min="4614" max="4614" width="12.5546875" customWidth="1"/>
    <col min="4865" max="4865" width="18.44140625" customWidth="1"/>
    <col min="4866" max="4869" width="11" customWidth="1"/>
    <col min="4870" max="4870" width="12.5546875" customWidth="1"/>
    <col min="5121" max="5121" width="18.44140625" customWidth="1"/>
    <col min="5122" max="5125" width="11" customWidth="1"/>
    <col min="5126" max="5126" width="12.5546875" customWidth="1"/>
    <col min="5377" max="5377" width="18.44140625" customWidth="1"/>
    <col min="5378" max="5381" width="11" customWidth="1"/>
    <col min="5382" max="5382" width="12.5546875" customWidth="1"/>
    <col min="5633" max="5633" width="18.44140625" customWidth="1"/>
    <col min="5634" max="5637" width="11" customWidth="1"/>
    <col min="5638" max="5638" width="12.5546875" customWidth="1"/>
    <col min="5889" max="5889" width="18.44140625" customWidth="1"/>
    <col min="5890" max="5893" width="11" customWidth="1"/>
    <col min="5894" max="5894" width="12.5546875" customWidth="1"/>
    <col min="6145" max="6145" width="18.44140625" customWidth="1"/>
    <col min="6146" max="6149" width="11" customWidth="1"/>
    <col min="6150" max="6150" width="12.5546875" customWidth="1"/>
    <col min="6401" max="6401" width="18.44140625" customWidth="1"/>
    <col min="6402" max="6405" width="11" customWidth="1"/>
    <col min="6406" max="6406" width="12.5546875" customWidth="1"/>
    <col min="6657" max="6657" width="18.44140625" customWidth="1"/>
    <col min="6658" max="6661" width="11" customWidth="1"/>
    <col min="6662" max="6662" width="12.5546875" customWidth="1"/>
    <col min="6913" max="6913" width="18.44140625" customWidth="1"/>
    <col min="6914" max="6917" width="11" customWidth="1"/>
    <col min="6918" max="6918" width="12.5546875" customWidth="1"/>
    <col min="7169" max="7169" width="18.44140625" customWidth="1"/>
    <col min="7170" max="7173" width="11" customWidth="1"/>
    <col min="7174" max="7174" width="12.5546875" customWidth="1"/>
    <col min="7425" max="7425" width="18.44140625" customWidth="1"/>
    <col min="7426" max="7429" width="11" customWidth="1"/>
    <col min="7430" max="7430" width="12.5546875" customWidth="1"/>
    <col min="7681" max="7681" width="18.44140625" customWidth="1"/>
    <col min="7682" max="7685" width="11" customWidth="1"/>
    <col min="7686" max="7686" width="12.5546875" customWidth="1"/>
    <col min="7937" max="7937" width="18.44140625" customWidth="1"/>
    <col min="7938" max="7941" width="11" customWidth="1"/>
    <col min="7942" max="7942" width="12.5546875" customWidth="1"/>
    <col min="8193" max="8193" width="18.44140625" customWidth="1"/>
    <col min="8194" max="8197" width="11" customWidth="1"/>
    <col min="8198" max="8198" width="12.5546875" customWidth="1"/>
    <col min="8449" max="8449" width="18.44140625" customWidth="1"/>
    <col min="8450" max="8453" width="11" customWidth="1"/>
    <col min="8454" max="8454" width="12.5546875" customWidth="1"/>
    <col min="8705" max="8705" width="18.44140625" customWidth="1"/>
    <col min="8706" max="8709" width="11" customWidth="1"/>
    <col min="8710" max="8710" width="12.5546875" customWidth="1"/>
    <col min="8961" max="8961" width="18.44140625" customWidth="1"/>
    <col min="8962" max="8965" width="11" customWidth="1"/>
    <col min="8966" max="8966" width="12.5546875" customWidth="1"/>
    <col min="9217" max="9217" width="18.44140625" customWidth="1"/>
    <col min="9218" max="9221" width="11" customWidth="1"/>
    <col min="9222" max="9222" width="12.5546875" customWidth="1"/>
    <col min="9473" max="9473" width="18.44140625" customWidth="1"/>
    <col min="9474" max="9477" width="11" customWidth="1"/>
    <col min="9478" max="9478" width="12.5546875" customWidth="1"/>
    <col min="9729" max="9729" width="18.44140625" customWidth="1"/>
    <col min="9730" max="9733" width="11" customWidth="1"/>
    <col min="9734" max="9734" width="12.5546875" customWidth="1"/>
    <col min="9985" max="9985" width="18.44140625" customWidth="1"/>
    <col min="9986" max="9989" width="11" customWidth="1"/>
    <col min="9990" max="9990" width="12.5546875" customWidth="1"/>
    <col min="10241" max="10241" width="18.44140625" customWidth="1"/>
    <col min="10242" max="10245" width="11" customWidth="1"/>
    <col min="10246" max="10246" width="12.5546875" customWidth="1"/>
    <col min="10497" max="10497" width="18.44140625" customWidth="1"/>
    <col min="10498" max="10501" width="11" customWidth="1"/>
    <col min="10502" max="10502" width="12.5546875" customWidth="1"/>
    <col min="10753" max="10753" width="18.44140625" customWidth="1"/>
    <col min="10754" max="10757" width="11" customWidth="1"/>
    <col min="10758" max="10758" width="12.5546875" customWidth="1"/>
    <col min="11009" max="11009" width="18.44140625" customWidth="1"/>
    <col min="11010" max="11013" width="11" customWidth="1"/>
    <col min="11014" max="11014" width="12.5546875" customWidth="1"/>
    <col min="11265" max="11265" width="18.44140625" customWidth="1"/>
    <col min="11266" max="11269" width="11" customWidth="1"/>
    <col min="11270" max="11270" width="12.5546875" customWidth="1"/>
    <col min="11521" max="11521" width="18.44140625" customWidth="1"/>
    <col min="11522" max="11525" width="11" customWidth="1"/>
    <col min="11526" max="11526" width="12.5546875" customWidth="1"/>
    <col min="11777" max="11777" width="18.44140625" customWidth="1"/>
    <col min="11778" max="11781" width="11" customWidth="1"/>
    <col min="11782" max="11782" width="12.5546875" customWidth="1"/>
    <col min="12033" max="12033" width="18.44140625" customWidth="1"/>
    <col min="12034" max="12037" width="11" customWidth="1"/>
    <col min="12038" max="12038" width="12.5546875" customWidth="1"/>
    <col min="12289" max="12289" width="18.44140625" customWidth="1"/>
    <col min="12290" max="12293" width="11" customWidth="1"/>
    <col min="12294" max="12294" width="12.5546875" customWidth="1"/>
    <col min="12545" max="12545" width="18.44140625" customWidth="1"/>
    <col min="12546" max="12549" width="11" customWidth="1"/>
    <col min="12550" max="12550" width="12.5546875" customWidth="1"/>
    <col min="12801" max="12801" width="18.44140625" customWidth="1"/>
    <col min="12802" max="12805" width="11" customWidth="1"/>
    <col min="12806" max="12806" width="12.5546875" customWidth="1"/>
    <col min="13057" max="13057" width="18.44140625" customWidth="1"/>
    <col min="13058" max="13061" width="11" customWidth="1"/>
    <col min="13062" max="13062" width="12.5546875" customWidth="1"/>
    <col min="13313" max="13313" width="18.44140625" customWidth="1"/>
    <col min="13314" max="13317" width="11" customWidth="1"/>
    <col min="13318" max="13318" width="12.5546875" customWidth="1"/>
    <col min="13569" max="13569" width="18.44140625" customWidth="1"/>
    <col min="13570" max="13573" width="11" customWidth="1"/>
    <col min="13574" max="13574" width="12.5546875" customWidth="1"/>
    <col min="13825" max="13825" width="18.44140625" customWidth="1"/>
    <col min="13826" max="13829" width="11" customWidth="1"/>
    <col min="13830" max="13830" width="12.5546875" customWidth="1"/>
    <col min="14081" max="14081" width="18.44140625" customWidth="1"/>
    <col min="14082" max="14085" width="11" customWidth="1"/>
    <col min="14086" max="14086" width="12.5546875" customWidth="1"/>
    <col min="14337" max="14337" width="18.44140625" customWidth="1"/>
    <col min="14338" max="14341" width="11" customWidth="1"/>
    <col min="14342" max="14342" width="12.5546875" customWidth="1"/>
    <col min="14593" max="14593" width="18.44140625" customWidth="1"/>
    <col min="14594" max="14597" width="11" customWidth="1"/>
    <col min="14598" max="14598" width="12.5546875" customWidth="1"/>
    <col min="14849" max="14849" width="18.44140625" customWidth="1"/>
    <col min="14850" max="14853" width="11" customWidth="1"/>
    <col min="14854" max="14854" width="12.5546875" customWidth="1"/>
    <col min="15105" max="15105" width="18.44140625" customWidth="1"/>
    <col min="15106" max="15109" width="11" customWidth="1"/>
    <col min="15110" max="15110" width="12.5546875" customWidth="1"/>
    <col min="15361" max="15361" width="18.44140625" customWidth="1"/>
    <col min="15362" max="15365" width="11" customWidth="1"/>
    <col min="15366" max="15366" width="12.5546875" customWidth="1"/>
    <col min="15617" max="15617" width="18.44140625" customWidth="1"/>
    <col min="15618" max="15621" width="11" customWidth="1"/>
    <col min="15622" max="15622" width="12.5546875" customWidth="1"/>
    <col min="15873" max="15873" width="18.44140625" customWidth="1"/>
    <col min="15874" max="15877" width="11" customWidth="1"/>
    <col min="15878" max="15878" width="12.5546875" customWidth="1"/>
    <col min="16129" max="16129" width="18.44140625" customWidth="1"/>
    <col min="16130" max="16133" width="11" customWidth="1"/>
    <col min="16134" max="16134" width="12.5546875" customWidth="1"/>
  </cols>
  <sheetData>
    <row r="1" spans="1:6" ht="22.5">
      <c r="A1" s="222" t="s">
        <v>160</v>
      </c>
      <c r="B1" s="222"/>
      <c r="C1" s="222"/>
      <c r="D1" s="222"/>
      <c r="E1" s="222"/>
      <c r="F1" s="222"/>
    </row>
    <row r="2" spans="1:6" ht="22.5">
      <c r="A2" s="222" t="s">
        <v>161</v>
      </c>
      <c r="B2" s="222"/>
      <c r="C2" s="222"/>
      <c r="D2" s="222"/>
      <c r="E2" s="222"/>
      <c r="F2" s="222"/>
    </row>
    <row r="3" spans="1:6" ht="8.25" customHeight="1">
      <c r="A3" s="1"/>
    </row>
    <row r="4" spans="1:6" s="112" customFormat="1" ht="14.25" customHeight="1" thickBot="1">
      <c r="A4" s="89" t="s">
        <v>1</v>
      </c>
      <c r="B4" s="134"/>
      <c r="C4" s="7"/>
      <c r="D4" s="7"/>
      <c r="E4" s="7"/>
      <c r="F4" s="40" t="s">
        <v>70</v>
      </c>
    </row>
    <row r="5" spans="1:6" s="112" customFormat="1" ht="21" customHeight="1">
      <c r="A5" s="232" t="s">
        <v>4</v>
      </c>
      <c r="B5" s="299" t="s">
        <v>162</v>
      </c>
      <c r="C5" s="232"/>
      <c r="D5" s="299" t="s">
        <v>163</v>
      </c>
      <c r="E5" s="251"/>
      <c r="F5" s="299" t="s">
        <v>71</v>
      </c>
    </row>
    <row r="6" spans="1:6" s="112" customFormat="1" ht="16.5" customHeight="1">
      <c r="A6" s="233"/>
      <c r="B6" s="135" t="s">
        <v>6</v>
      </c>
      <c r="C6" s="114" t="s">
        <v>8</v>
      </c>
      <c r="D6" s="113" t="s">
        <v>6</v>
      </c>
      <c r="E6" s="113" t="s">
        <v>8</v>
      </c>
      <c r="F6" s="300"/>
    </row>
    <row r="7" spans="1:6" s="112" customFormat="1" ht="30.75" customHeight="1">
      <c r="A7" s="136" t="s">
        <v>0</v>
      </c>
      <c r="B7" s="137" t="s">
        <v>164</v>
      </c>
      <c r="C7" s="138" t="s">
        <v>9</v>
      </c>
      <c r="D7" s="139" t="s">
        <v>164</v>
      </c>
      <c r="E7" s="139" t="s">
        <v>9</v>
      </c>
      <c r="F7" s="139" t="s">
        <v>72</v>
      </c>
    </row>
    <row r="8" spans="1:6" s="112" customFormat="1" ht="8.25" customHeight="1">
      <c r="A8" s="84"/>
      <c r="B8" s="140"/>
      <c r="C8" s="86"/>
      <c r="D8" s="86"/>
      <c r="E8" s="86"/>
      <c r="F8" s="86"/>
    </row>
    <row r="9" spans="1:6" s="112" customFormat="1" ht="23.25" customHeight="1">
      <c r="A9" s="190">
        <v>2014</v>
      </c>
      <c r="B9" s="141">
        <v>134277</v>
      </c>
      <c r="C9" s="195">
        <v>86</v>
      </c>
      <c r="D9" s="195">
        <v>105961</v>
      </c>
      <c r="E9" s="195">
        <v>100</v>
      </c>
      <c r="F9" s="198">
        <v>92</v>
      </c>
    </row>
    <row r="10" spans="1:6" s="112" customFormat="1" ht="23.25" customHeight="1">
      <c r="A10" s="190">
        <v>2015</v>
      </c>
      <c r="B10" s="141">
        <v>144907</v>
      </c>
      <c r="C10" s="200">
        <v>100</v>
      </c>
      <c r="D10" s="200">
        <v>113370</v>
      </c>
      <c r="E10" s="200">
        <v>100</v>
      </c>
      <c r="F10" s="198">
        <v>78.2</v>
      </c>
    </row>
    <row r="11" spans="1:6" s="112" customFormat="1" ht="23.25" customHeight="1">
      <c r="A11" s="102">
        <v>2016</v>
      </c>
      <c r="B11" s="141">
        <v>163218</v>
      </c>
      <c r="C11" s="44">
        <v>100</v>
      </c>
      <c r="D11" s="44">
        <v>128996</v>
      </c>
      <c r="E11" s="205">
        <v>100</v>
      </c>
      <c r="F11" s="198">
        <v>79.032949797203742</v>
      </c>
    </row>
    <row r="12" spans="1:6" s="112" customFormat="1" ht="23.25" customHeight="1">
      <c r="A12" s="190">
        <v>2017</v>
      </c>
      <c r="B12" s="141">
        <v>170379</v>
      </c>
      <c r="C12" s="195">
        <v>100</v>
      </c>
      <c r="D12" s="195">
        <v>132077</v>
      </c>
      <c r="E12" s="195">
        <v>100</v>
      </c>
      <c r="F12" s="198">
        <v>77.5</v>
      </c>
    </row>
    <row r="13" spans="1:6" s="112" customFormat="1" ht="23.25" customHeight="1">
      <c r="A13" s="56">
        <v>2018</v>
      </c>
      <c r="B13" s="142">
        <v>180922</v>
      </c>
      <c r="C13" s="23">
        <v>100</v>
      </c>
      <c r="D13" s="23">
        <v>137000</v>
      </c>
      <c r="E13" s="23">
        <v>100</v>
      </c>
      <c r="F13" s="143">
        <v>75.7</v>
      </c>
    </row>
    <row r="14" spans="1:6" s="112" customFormat="1" ht="7.5" customHeight="1">
      <c r="A14" s="56"/>
      <c r="B14" s="144"/>
      <c r="C14" s="56"/>
      <c r="D14" s="23"/>
      <c r="E14" s="56"/>
      <c r="F14" s="145"/>
    </row>
    <row r="15" spans="1:6" s="112" customFormat="1" ht="12">
      <c r="A15" s="84" t="s">
        <v>165</v>
      </c>
      <c r="B15" s="288">
        <v>12592</v>
      </c>
      <c r="C15" s="294">
        <v>6.9599053735864072</v>
      </c>
      <c r="D15" s="292">
        <v>11236</v>
      </c>
      <c r="E15" s="294">
        <f>'[1]4.일반세출 '!$D$15:$D$16*100/'[1]4.일반세출 '!$D$13</f>
        <v>8.2014598540145993</v>
      </c>
      <c r="F15" s="284">
        <v>89.231257941550197</v>
      </c>
    </row>
    <row r="16" spans="1:6" s="112" customFormat="1" ht="17.25" customHeight="1">
      <c r="A16" s="146" t="s">
        <v>166</v>
      </c>
      <c r="B16" s="288"/>
      <c r="C16" s="294"/>
      <c r="D16" s="292"/>
      <c r="E16" s="294"/>
      <c r="F16" s="284"/>
    </row>
    <row r="17" spans="1:6" s="112" customFormat="1" ht="13.5" customHeight="1">
      <c r="A17" s="84" t="s">
        <v>167</v>
      </c>
      <c r="B17" s="288">
        <v>820</v>
      </c>
      <c r="C17" s="294">
        <v>0.45323399033837786</v>
      </c>
      <c r="D17" s="292">
        <v>772</v>
      </c>
      <c r="E17" s="294">
        <f>'[1]4.일반세출 '!$D$17:$D$18*100/'[1]4.일반세출 '!$D$13</f>
        <v>0.56350364963503652</v>
      </c>
      <c r="F17" s="284">
        <v>94.146341463414629</v>
      </c>
    </row>
    <row r="18" spans="1:6" s="112" customFormat="1" ht="13.5" customHeight="1">
      <c r="A18" s="84" t="s">
        <v>168</v>
      </c>
      <c r="B18" s="288"/>
      <c r="C18" s="294"/>
      <c r="D18" s="292"/>
      <c r="E18" s="294"/>
      <c r="F18" s="284"/>
    </row>
    <row r="19" spans="1:6" s="112" customFormat="1" ht="12">
      <c r="A19" s="84" t="s">
        <v>169</v>
      </c>
      <c r="B19" s="288">
        <v>595</v>
      </c>
      <c r="C19" s="294">
        <v>0.32887100518455464</v>
      </c>
      <c r="D19" s="292">
        <v>585</v>
      </c>
      <c r="E19" s="294">
        <f>'[1]4.일반세출 '!$D$19:$D$20*100/'[1]4.일반세출 '!$D$13</f>
        <v>0.42700729927007297</v>
      </c>
      <c r="F19" s="284">
        <v>98.319327731092443</v>
      </c>
    </row>
    <row r="20" spans="1:6" s="112" customFormat="1" ht="12">
      <c r="A20" s="84" t="s">
        <v>170</v>
      </c>
      <c r="B20" s="288"/>
      <c r="C20" s="294"/>
      <c r="D20" s="292"/>
      <c r="E20" s="294"/>
      <c r="F20" s="284"/>
    </row>
    <row r="21" spans="1:6" s="112" customFormat="1" ht="12">
      <c r="A21" s="84" t="s">
        <v>171</v>
      </c>
      <c r="B21" s="288">
        <v>5092</v>
      </c>
      <c r="C21" s="294">
        <v>2.8144725351256343</v>
      </c>
      <c r="D21" s="292">
        <v>3798</v>
      </c>
      <c r="E21" s="294">
        <f>'[1]4.일반세출 '!$D$21:$D$22*100/'[1]4.일반세출 '!$D$13</f>
        <v>2.7722627737226277</v>
      </c>
      <c r="F21" s="284">
        <v>74.587588373919871</v>
      </c>
    </row>
    <row r="22" spans="1:6" s="112" customFormat="1" ht="13.5" customHeight="1">
      <c r="A22" s="84" t="s">
        <v>172</v>
      </c>
      <c r="B22" s="288"/>
      <c r="C22" s="294"/>
      <c r="D22" s="292"/>
      <c r="E22" s="294"/>
      <c r="F22" s="284"/>
    </row>
    <row r="23" spans="1:6" s="112" customFormat="1" ht="12">
      <c r="A23" s="84" t="s">
        <v>173</v>
      </c>
      <c r="B23" s="288">
        <v>6856</v>
      </c>
      <c r="C23" s="294">
        <v>3.789478338731608</v>
      </c>
      <c r="D23" s="292">
        <v>6602</v>
      </c>
      <c r="E23" s="294">
        <f>'[1]4.일반세출 '!$D$23:$D$24*100/'[1]4.일반세출 '!$D$13</f>
        <v>4.8189781021897806</v>
      </c>
      <c r="F23" s="284">
        <v>96.295215869311548</v>
      </c>
    </row>
    <row r="24" spans="1:6" s="112" customFormat="1" ht="13.5" customHeight="1">
      <c r="A24" s="84" t="s">
        <v>174</v>
      </c>
      <c r="B24" s="288"/>
      <c r="C24" s="294"/>
      <c r="D24" s="292"/>
      <c r="E24" s="294"/>
      <c r="F24" s="284"/>
    </row>
    <row r="25" spans="1:6" s="112" customFormat="1" ht="12">
      <c r="A25" s="84" t="s">
        <v>175</v>
      </c>
      <c r="B25" s="288">
        <v>53349</v>
      </c>
      <c r="C25" s="294">
        <v>29.487292866539171</v>
      </c>
      <c r="D25" s="292">
        <v>50794</v>
      </c>
      <c r="E25" s="294">
        <f>'[1]4.일반세출 '!$D$25:$D$26*100/'[1]4.일반세출 '!$D$13</f>
        <v>37.075912408759123</v>
      </c>
      <c r="F25" s="284">
        <v>95.210781832836602</v>
      </c>
    </row>
    <row r="26" spans="1:6" s="112" customFormat="1" ht="13.5" customHeight="1">
      <c r="A26" s="84" t="s">
        <v>176</v>
      </c>
      <c r="B26" s="288"/>
      <c r="C26" s="294"/>
      <c r="D26" s="292"/>
      <c r="E26" s="294"/>
      <c r="F26" s="284"/>
    </row>
    <row r="27" spans="1:6" s="112" customFormat="1" ht="12">
      <c r="A27" s="84" t="s">
        <v>177</v>
      </c>
      <c r="B27" s="288">
        <v>8158</v>
      </c>
      <c r="C27" s="294">
        <v>4.5091254794883984</v>
      </c>
      <c r="D27" s="292">
        <v>4020</v>
      </c>
      <c r="E27" s="294">
        <f>'[1]4.일반세출 '!$D$27:$D$28*100/'[1]4.일반세출 '!$D$13</f>
        <v>2.9343065693430659</v>
      </c>
      <c r="F27" s="284">
        <v>49.276783525373865</v>
      </c>
    </row>
    <row r="28" spans="1:6" s="112" customFormat="1" ht="12">
      <c r="A28" s="84" t="s">
        <v>178</v>
      </c>
      <c r="B28" s="288"/>
      <c r="C28" s="294"/>
      <c r="D28" s="292"/>
      <c r="E28" s="294"/>
      <c r="F28" s="284"/>
    </row>
    <row r="29" spans="1:6" s="112" customFormat="1" ht="12">
      <c r="A29" s="84" t="s">
        <v>179</v>
      </c>
      <c r="B29" s="288">
        <v>433</v>
      </c>
      <c r="C29" s="294">
        <v>0.23932965587380198</v>
      </c>
      <c r="D29" s="292">
        <v>419</v>
      </c>
      <c r="E29" s="294">
        <f>'[1]4.일반세출 '!$D$29:$D$30*100/'[1]4.일반세출 '!$D$13</f>
        <v>0.30583941605839415</v>
      </c>
      <c r="F29" s="284">
        <v>96.766743648960741</v>
      </c>
    </row>
    <row r="30" spans="1:6" s="112" customFormat="1" ht="25.5" customHeight="1">
      <c r="A30" s="84" t="s">
        <v>180</v>
      </c>
      <c r="B30" s="288"/>
      <c r="C30" s="294"/>
      <c r="D30" s="292"/>
      <c r="E30" s="294"/>
      <c r="F30" s="284"/>
    </row>
    <row r="31" spans="1:6" s="112" customFormat="1" ht="13.5" customHeight="1">
      <c r="A31" s="84" t="s">
        <v>181</v>
      </c>
      <c r="B31" s="288">
        <v>7348</v>
      </c>
      <c r="C31" s="294">
        <v>4.0614187329346345</v>
      </c>
      <c r="D31" s="292">
        <v>5113</v>
      </c>
      <c r="E31" s="294">
        <f>'[1]4.일반세출 '!$D$31:$D$32*100/'[1]4.일반세출 '!$D$13</f>
        <v>3.7321167883211679</v>
      </c>
      <c r="F31" s="284">
        <v>69.583560152422422</v>
      </c>
    </row>
    <row r="32" spans="1:6" s="112" customFormat="1" ht="24.75" customHeight="1">
      <c r="A32" s="84" t="s">
        <v>182</v>
      </c>
      <c r="B32" s="288"/>
      <c r="C32" s="294"/>
      <c r="D32" s="292"/>
      <c r="E32" s="294"/>
      <c r="F32" s="284"/>
    </row>
    <row r="33" spans="1:6" s="112" customFormat="1" ht="13.5" customHeight="1">
      <c r="A33" s="84" t="s">
        <v>183</v>
      </c>
      <c r="B33" s="288">
        <v>3118</v>
      </c>
      <c r="C33" s="294">
        <v>1.7233946120427588</v>
      </c>
      <c r="D33" s="292">
        <v>2120</v>
      </c>
      <c r="E33" s="294">
        <f>'[1]4.일반세출 '!$D$33:$D$34*100/'[1]4.일반세출 '!$D$13</f>
        <v>1.5474452554744527</v>
      </c>
      <c r="F33" s="284">
        <v>67.992302758178326</v>
      </c>
    </row>
    <row r="34" spans="1:6" s="112" customFormat="1" ht="17.25" customHeight="1">
      <c r="A34" s="84" t="s">
        <v>184</v>
      </c>
      <c r="B34" s="288"/>
      <c r="C34" s="294"/>
      <c r="D34" s="292"/>
      <c r="E34" s="294"/>
      <c r="F34" s="284"/>
    </row>
    <row r="35" spans="1:6" s="112" customFormat="1" ht="15.75" customHeight="1">
      <c r="A35" s="84" t="s">
        <v>185</v>
      </c>
      <c r="B35" s="288">
        <v>28058</v>
      </c>
      <c r="C35" s="294">
        <v>15.508340610870983</v>
      </c>
      <c r="D35" s="292">
        <v>10957</v>
      </c>
      <c r="E35" s="294">
        <f>'[1]4.일반세출 '!$D$35:$D$36*100/'[1]4.일반세출 '!$D$13</f>
        <v>7.9978102189781026</v>
      </c>
      <c r="F35" s="284">
        <v>39.051250980112627</v>
      </c>
    </row>
    <row r="36" spans="1:6" s="112" customFormat="1" ht="15.75" customHeight="1">
      <c r="A36" s="147" t="s">
        <v>186</v>
      </c>
      <c r="B36" s="288"/>
      <c r="C36" s="294"/>
      <c r="D36" s="292"/>
      <c r="E36" s="294"/>
      <c r="F36" s="284"/>
    </row>
    <row r="37" spans="1:6" s="112" customFormat="1" ht="15" customHeight="1">
      <c r="A37" s="84" t="s">
        <v>187</v>
      </c>
      <c r="B37" s="287" t="s">
        <v>256</v>
      </c>
      <c r="C37" s="289" t="s">
        <v>258</v>
      </c>
      <c r="D37" s="291" t="s">
        <v>256</v>
      </c>
      <c r="E37" s="293" t="s">
        <v>258</v>
      </c>
      <c r="F37" s="289" t="s">
        <v>258</v>
      </c>
    </row>
    <row r="38" spans="1:6" s="112" customFormat="1" ht="14.25" customHeight="1">
      <c r="A38" s="84" t="s">
        <v>188</v>
      </c>
      <c r="B38" s="288"/>
      <c r="C38" s="290"/>
      <c r="D38" s="292"/>
      <c r="E38" s="294"/>
      <c r="F38" s="290"/>
    </row>
    <row r="39" spans="1:6" s="112" customFormat="1" ht="12">
      <c r="A39" s="84" t="s">
        <v>189</v>
      </c>
      <c r="B39" s="288">
        <v>12377</v>
      </c>
      <c r="C39" s="290">
        <v>6.8410696322171987</v>
      </c>
      <c r="D39" s="291" t="s">
        <v>256</v>
      </c>
      <c r="E39" s="293" t="s">
        <v>258</v>
      </c>
      <c r="F39" s="289" t="s">
        <v>258</v>
      </c>
    </row>
    <row r="40" spans="1:6" s="112" customFormat="1" ht="12">
      <c r="A40" s="84" t="s">
        <v>190</v>
      </c>
      <c r="B40" s="288"/>
      <c r="C40" s="290"/>
      <c r="D40" s="292"/>
      <c r="E40" s="294"/>
      <c r="F40" s="290"/>
    </row>
    <row r="41" spans="1:6" s="112" customFormat="1" ht="12">
      <c r="A41" s="84" t="s">
        <v>191</v>
      </c>
      <c r="B41" s="288">
        <v>42126</v>
      </c>
      <c r="C41" s="294">
        <v>23.284067167066471</v>
      </c>
      <c r="D41" s="297">
        <v>40584</v>
      </c>
      <c r="E41" s="294">
        <f>'[1]4.일반세출 '!$D$41:$D$42*100/'[1]4.일반세출 '!$D$13</f>
        <v>29.623357664233577</v>
      </c>
      <c r="F41" s="284">
        <v>96.339552770260653</v>
      </c>
    </row>
    <row r="42" spans="1:6" s="112" customFormat="1" ht="12.75" thickBot="1">
      <c r="A42" s="148" t="s">
        <v>192</v>
      </c>
      <c r="B42" s="295"/>
      <c r="C42" s="296"/>
      <c r="D42" s="298"/>
      <c r="E42" s="296"/>
      <c r="F42" s="285"/>
    </row>
    <row r="43" spans="1:6" s="112" customFormat="1" ht="12">
      <c r="A43" s="149"/>
      <c r="B43" s="150"/>
      <c r="C43" s="149"/>
      <c r="D43" s="149"/>
      <c r="E43" s="149"/>
      <c r="F43" s="151"/>
    </row>
    <row r="44" spans="1:6" s="112" customFormat="1" ht="13.5" customHeight="1">
      <c r="A44" s="286" t="s">
        <v>158</v>
      </c>
      <c r="B44" s="286"/>
      <c r="C44" s="286"/>
      <c r="D44" s="286"/>
      <c r="E44" s="239" t="s">
        <v>193</v>
      </c>
      <c r="F44" s="239"/>
    </row>
    <row r="45" spans="1:6" s="112" customFormat="1" ht="11.25">
      <c r="B45" s="152"/>
    </row>
  </sheetData>
  <mergeCells count="78">
    <mergeCell ref="B15:B16"/>
    <mergeCell ref="C15:C16"/>
    <mergeCell ref="D15:D16"/>
    <mergeCell ref="E15:E16"/>
    <mergeCell ref="F15:F16"/>
    <mergeCell ref="A1:F1"/>
    <mergeCell ref="A2:F2"/>
    <mergeCell ref="B5:C5"/>
    <mergeCell ref="D5:E5"/>
    <mergeCell ref="F5:F6"/>
    <mergeCell ref="A5:A6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B23:B24"/>
    <mergeCell ref="C23:C24"/>
    <mergeCell ref="D23:D24"/>
    <mergeCell ref="E23:E24"/>
    <mergeCell ref="F23:F24"/>
    <mergeCell ref="B21:B22"/>
    <mergeCell ref="C21:C22"/>
    <mergeCell ref="D21:D22"/>
    <mergeCell ref="E21:E22"/>
    <mergeCell ref="F21:F22"/>
    <mergeCell ref="B27:B28"/>
    <mergeCell ref="C27:C28"/>
    <mergeCell ref="D27:D28"/>
    <mergeCell ref="E27:E28"/>
    <mergeCell ref="F27:F28"/>
    <mergeCell ref="B25:B26"/>
    <mergeCell ref="C25:C26"/>
    <mergeCell ref="D25:D26"/>
    <mergeCell ref="E25:E26"/>
    <mergeCell ref="F25:F26"/>
    <mergeCell ref="B31:B32"/>
    <mergeCell ref="C31:C32"/>
    <mergeCell ref="D31:D32"/>
    <mergeCell ref="E31:E32"/>
    <mergeCell ref="F31:F32"/>
    <mergeCell ref="B29:B30"/>
    <mergeCell ref="C29:C30"/>
    <mergeCell ref="D29:D30"/>
    <mergeCell ref="E29:E30"/>
    <mergeCell ref="F29:F30"/>
    <mergeCell ref="F33:F34"/>
    <mergeCell ref="B35:B36"/>
    <mergeCell ref="C35:C36"/>
    <mergeCell ref="D35:D36"/>
    <mergeCell ref="E35:E36"/>
    <mergeCell ref="F35:F36"/>
    <mergeCell ref="E41:E42"/>
    <mergeCell ref="B33:B34"/>
    <mergeCell ref="C33:C34"/>
    <mergeCell ref="D33:D34"/>
    <mergeCell ref="E33:E34"/>
    <mergeCell ref="F41:F42"/>
    <mergeCell ref="A44:D44"/>
    <mergeCell ref="E44:F44"/>
    <mergeCell ref="B37:B38"/>
    <mergeCell ref="C37:C38"/>
    <mergeCell ref="D37:D38"/>
    <mergeCell ref="E37:E38"/>
    <mergeCell ref="F37:F38"/>
    <mergeCell ref="B39:B40"/>
    <mergeCell ref="C39:C40"/>
    <mergeCell ref="D39:D40"/>
    <mergeCell ref="E39:E40"/>
    <mergeCell ref="F39:F40"/>
    <mergeCell ref="B41:B42"/>
    <mergeCell ref="C41:C42"/>
    <mergeCell ref="D41:D4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7" workbookViewId="0">
      <selection activeCell="A29" sqref="A29:B29"/>
    </sheetView>
  </sheetViews>
  <sheetFormatPr defaultRowHeight="13.5"/>
  <cols>
    <col min="1" max="1" width="19" customWidth="1"/>
    <col min="2" max="5" width="13.77734375" customWidth="1"/>
    <col min="257" max="257" width="19" customWidth="1"/>
    <col min="258" max="261" width="13.77734375" customWidth="1"/>
    <col min="513" max="513" width="19" customWidth="1"/>
    <col min="514" max="517" width="13.77734375" customWidth="1"/>
    <col min="769" max="769" width="19" customWidth="1"/>
    <col min="770" max="773" width="13.77734375" customWidth="1"/>
    <col min="1025" max="1025" width="19" customWidth="1"/>
    <col min="1026" max="1029" width="13.77734375" customWidth="1"/>
    <col min="1281" max="1281" width="19" customWidth="1"/>
    <col min="1282" max="1285" width="13.77734375" customWidth="1"/>
    <col min="1537" max="1537" width="19" customWidth="1"/>
    <col min="1538" max="1541" width="13.77734375" customWidth="1"/>
    <col min="1793" max="1793" width="19" customWidth="1"/>
    <col min="1794" max="1797" width="13.77734375" customWidth="1"/>
    <col min="2049" max="2049" width="19" customWidth="1"/>
    <col min="2050" max="2053" width="13.77734375" customWidth="1"/>
    <col min="2305" max="2305" width="19" customWidth="1"/>
    <col min="2306" max="2309" width="13.77734375" customWidth="1"/>
    <col min="2561" max="2561" width="19" customWidth="1"/>
    <col min="2562" max="2565" width="13.77734375" customWidth="1"/>
    <col min="2817" max="2817" width="19" customWidth="1"/>
    <col min="2818" max="2821" width="13.77734375" customWidth="1"/>
    <col min="3073" max="3073" width="19" customWidth="1"/>
    <col min="3074" max="3077" width="13.77734375" customWidth="1"/>
    <col min="3329" max="3329" width="19" customWidth="1"/>
    <col min="3330" max="3333" width="13.77734375" customWidth="1"/>
    <col min="3585" max="3585" width="19" customWidth="1"/>
    <col min="3586" max="3589" width="13.77734375" customWidth="1"/>
    <col min="3841" max="3841" width="19" customWidth="1"/>
    <col min="3842" max="3845" width="13.77734375" customWidth="1"/>
    <col min="4097" max="4097" width="19" customWidth="1"/>
    <col min="4098" max="4101" width="13.77734375" customWidth="1"/>
    <col min="4353" max="4353" width="19" customWidth="1"/>
    <col min="4354" max="4357" width="13.77734375" customWidth="1"/>
    <col min="4609" max="4609" width="19" customWidth="1"/>
    <col min="4610" max="4613" width="13.77734375" customWidth="1"/>
    <col min="4865" max="4865" width="19" customWidth="1"/>
    <col min="4866" max="4869" width="13.77734375" customWidth="1"/>
    <col min="5121" max="5121" width="19" customWidth="1"/>
    <col min="5122" max="5125" width="13.77734375" customWidth="1"/>
    <col min="5377" max="5377" width="19" customWidth="1"/>
    <col min="5378" max="5381" width="13.77734375" customWidth="1"/>
    <col min="5633" max="5633" width="19" customWidth="1"/>
    <col min="5634" max="5637" width="13.77734375" customWidth="1"/>
    <col min="5889" max="5889" width="19" customWidth="1"/>
    <col min="5890" max="5893" width="13.77734375" customWidth="1"/>
    <col min="6145" max="6145" width="19" customWidth="1"/>
    <col min="6146" max="6149" width="13.77734375" customWidth="1"/>
    <col min="6401" max="6401" width="19" customWidth="1"/>
    <col min="6402" max="6405" width="13.77734375" customWidth="1"/>
    <col min="6657" max="6657" width="19" customWidth="1"/>
    <col min="6658" max="6661" width="13.77734375" customWidth="1"/>
    <col min="6913" max="6913" width="19" customWidth="1"/>
    <col min="6914" max="6917" width="13.77734375" customWidth="1"/>
    <col min="7169" max="7169" width="19" customWidth="1"/>
    <col min="7170" max="7173" width="13.77734375" customWidth="1"/>
    <col min="7425" max="7425" width="19" customWidth="1"/>
    <col min="7426" max="7429" width="13.77734375" customWidth="1"/>
    <col min="7681" max="7681" width="19" customWidth="1"/>
    <col min="7682" max="7685" width="13.77734375" customWidth="1"/>
    <col min="7937" max="7937" width="19" customWidth="1"/>
    <col min="7938" max="7941" width="13.77734375" customWidth="1"/>
    <col min="8193" max="8193" width="19" customWidth="1"/>
    <col min="8194" max="8197" width="13.77734375" customWidth="1"/>
    <col min="8449" max="8449" width="19" customWidth="1"/>
    <col min="8450" max="8453" width="13.77734375" customWidth="1"/>
    <col min="8705" max="8705" width="19" customWidth="1"/>
    <col min="8706" max="8709" width="13.77734375" customWidth="1"/>
    <col min="8961" max="8961" width="19" customWidth="1"/>
    <col min="8962" max="8965" width="13.77734375" customWidth="1"/>
    <col min="9217" max="9217" width="19" customWidth="1"/>
    <col min="9218" max="9221" width="13.77734375" customWidth="1"/>
    <col min="9473" max="9473" width="19" customWidth="1"/>
    <col min="9474" max="9477" width="13.77734375" customWidth="1"/>
    <col min="9729" max="9729" width="19" customWidth="1"/>
    <col min="9730" max="9733" width="13.77734375" customWidth="1"/>
    <col min="9985" max="9985" width="19" customWidth="1"/>
    <col min="9986" max="9989" width="13.77734375" customWidth="1"/>
    <col min="10241" max="10241" width="19" customWidth="1"/>
    <col min="10242" max="10245" width="13.77734375" customWidth="1"/>
    <col min="10497" max="10497" width="19" customWidth="1"/>
    <col min="10498" max="10501" width="13.77734375" customWidth="1"/>
    <col min="10753" max="10753" width="19" customWidth="1"/>
    <col min="10754" max="10757" width="13.77734375" customWidth="1"/>
    <col min="11009" max="11009" width="19" customWidth="1"/>
    <col min="11010" max="11013" width="13.77734375" customWidth="1"/>
    <col min="11265" max="11265" width="19" customWidth="1"/>
    <col min="11266" max="11269" width="13.77734375" customWidth="1"/>
    <col min="11521" max="11521" width="19" customWidth="1"/>
    <col min="11522" max="11525" width="13.77734375" customWidth="1"/>
    <col min="11777" max="11777" width="19" customWidth="1"/>
    <col min="11778" max="11781" width="13.77734375" customWidth="1"/>
    <col min="12033" max="12033" width="19" customWidth="1"/>
    <col min="12034" max="12037" width="13.77734375" customWidth="1"/>
    <col min="12289" max="12289" width="19" customWidth="1"/>
    <col min="12290" max="12293" width="13.77734375" customWidth="1"/>
    <col min="12545" max="12545" width="19" customWidth="1"/>
    <col min="12546" max="12549" width="13.77734375" customWidth="1"/>
    <col min="12801" max="12801" width="19" customWidth="1"/>
    <col min="12802" max="12805" width="13.77734375" customWidth="1"/>
    <col min="13057" max="13057" width="19" customWidth="1"/>
    <col min="13058" max="13061" width="13.77734375" customWidth="1"/>
    <col min="13313" max="13313" width="19" customWidth="1"/>
    <col min="13314" max="13317" width="13.77734375" customWidth="1"/>
    <col min="13569" max="13569" width="19" customWidth="1"/>
    <col min="13570" max="13573" width="13.77734375" customWidth="1"/>
    <col min="13825" max="13825" width="19" customWidth="1"/>
    <col min="13826" max="13829" width="13.77734375" customWidth="1"/>
    <col min="14081" max="14081" width="19" customWidth="1"/>
    <col min="14082" max="14085" width="13.77734375" customWidth="1"/>
    <col min="14337" max="14337" width="19" customWidth="1"/>
    <col min="14338" max="14341" width="13.77734375" customWidth="1"/>
    <col min="14593" max="14593" width="19" customWidth="1"/>
    <col min="14594" max="14597" width="13.77734375" customWidth="1"/>
    <col min="14849" max="14849" width="19" customWidth="1"/>
    <col min="14850" max="14853" width="13.77734375" customWidth="1"/>
    <col min="15105" max="15105" width="19" customWidth="1"/>
    <col min="15106" max="15109" width="13.77734375" customWidth="1"/>
    <col min="15361" max="15361" width="19" customWidth="1"/>
    <col min="15362" max="15365" width="13.77734375" customWidth="1"/>
    <col min="15617" max="15617" width="19" customWidth="1"/>
    <col min="15618" max="15621" width="13.77734375" customWidth="1"/>
    <col min="15873" max="15873" width="19" customWidth="1"/>
    <col min="15874" max="15877" width="13.77734375" customWidth="1"/>
    <col min="16129" max="16129" width="19" customWidth="1"/>
    <col min="16130" max="16133" width="13.77734375" customWidth="1"/>
  </cols>
  <sheetData>
    <row r="1" spans="1:5" ht="22.5">
      <c r="A1" s="222" t="s">
        <v>194</v>
      </c>
      <c r="B1" s="222"/>
      <c r="C1" s="222"/>
      <c r="D1" s="222"/>
      <c r="E1" s="222"/>
    </row>
    <row r="2" spans="1:5" ht="22.5">
      <c r="A2" s="222" t="s">
        <v>195</v>
      </c>
      <c r="B2" s="222"/>
      <c r="C2" s="222"/>
      <c r="D2" s="222"/>
      <c r="E2" s="222"/>
    </row>
    <row r="3" spans="1:5" ht="18.75">
      <c r="A3" s="1"/>
      <c r="B3" s="1"/>
    </row>
    <row r="4" spans="1:5" s="112" customFormat="1" ht="12.75" thickBot="1">
      <c r="A4" s="89" t="s">
        <v>1</v>
      </c>
      <c r="B4" s="89"/>
      <c r="C4" s="7"/>
      <c r="D4" s="7"/>
      <c r="E4" s="40" t="s">
        <v>70</v>
      </c>
    </row>
    <row r="5" spans="1:5" s="112" customFormat="1" ht="25.5" customHeight="1">
      <c r="A5" s="153" t="s">
        <v>196</v>
      </c>
      <c r="B5" s="154" t="s">
        <v>197</v>
      </c>
      <c r="C5" s="153" t="s">
        <v>198</v>
      </c>
      <c r="D5" s="155" t="s">
        <v>199</v>
      </c>
      <c r="E5" s="155" t="s">
        <v>200</v>
      </c>
    </row>
    <row r="6" spans="1:5" s="112" customFormat="1" ht="25.5" customHeight="1">
      <c r="A6" s="156" t="s">
        <v>201</v>
      </c>
      <c r="B6" s="157" t="s">
        <v>202</v>
      </c>
      <c r="C6" s="156" t="s">
        <v>203</v>
      </c>
      <c r="D6" s="117" t="s">
        <v>204</v>
      </c>
      <c r="E6" s="117" t="s">
        <v>205</v>
      </c>
    </row>
    <row r="7" spans="1:5" s="112" customFormat="1" ht="12">
      <c r="A7" s="158"/>
      <c r="B7" s="159"/>
      <c r="C7" s="159"/>
      <c r="D7" s="159"/>
      <c r="E7" s="159"/>
    </row>
    <row r="8" spans="1:5" s="112" customFormat="1" ht="36" customHeight="1">
      <c r="A8" s="189">
        <v>2014</v>
      </c>
      <c r="B8" s="197">
        <v>7</v>
      </c>
      <c r="C8" s="197">
        <v>15670</v>
      </c>
      <c r="D8" s="197">
        <v>16241</v>
      </c>
      <c r="E8" s="197">
        <v>3836</v>
      </c>
    </row>
    <row r="9" spans="1:5" s="112" customFormat="1" ht="36" customHeight="1">
      <c r="A9" s="189">
        <v>2015</v>
      </c>
      <c r="B9" s="197">
        <v>7</v>
      </c>
      <c r="C9" s="197">
        <v>18851</v>
      </c>
      <c r="D9" s="197">
        <v>19268</v>
      </c>
      <c r="E9" s="197">
        <v>5165</v>
      </c>
    </row>
    <row r="10" spans="1:5" s="112" customFormat="1" ht="36" customHeight="1">
      <c r="A10" s="189">
        <v>2016</v>
      </c>
      <c r="B10" s="197">
        <v>7</v>
      </c>
      <c r="C10" s="197">
        <v>21226</v>
      </c>
      <c r="D10" s="197">
        <v>20689</v>
      </c>
      <c r="E10" s="103">
        <v>4701</v>
      </c>
    </row>
    <row r="11" spans="1:5" s="112" customFormat="1" ht="36" customHeight="1">
      <c r="A11" s="189">
        <v>2017</v>
      </c>
      <c r="B11" s="197">
        <v>6</v>
      </c>
      <c r="C11" s="197">
        <v>21746</v>
      </c>
      <c r="D11" s="197">
        <v>22205</v>
      </c>
      <c r="E11" s="197">
        <v>4356</v>
      </c>
    </row>
    <row r="12" spans="1:5" s="112" customFormat="1" ht="36" customHeight="1">
      <c r="A12" s="35">
        <v>2018</v>
      </c>
      <c r="B12" s="188">
        <f>SUM(B14:B25)</f>
        <v>5</v>
      </c>
      <c r="C12" s="215">
        <f t="shared" ref="C12:E12" si="0">SUM(C14:C25)</f>
        <v>24667</v>
      </c>
      <c r="D12" s="215">
        <f t="shared" si="0"/>
        <v>25097</v>
      </c>
      <c r="E12" s="215">
        <f t="shared" si="0"/>
        <v>6633</v>
      </c>
    </row>
    <row r="13" spans="1:5" s="112" customFormat="1" ht="12">
      <c r="A13" s="35"/>
      <c r="B13" s="188"/>
      <c r="C13" s="188"/>
      <c r="D13" s="46"/>
      <c r="E13" s="160"/>
    </row>
    <row r="14" spans="1:5" s="112" customFormat="1" ht="24.75" customHeight="1">
      <c r="A14" s="85" t="s">
        <v>206</v>
      </c>
      <c r="B14" s="304">
        <v>1</v>
      </c>
      <c r="C14" s="301">
        <v>409</v>
      </c>
      <c r="D14" s="279">
        <v>416</v>
      </c>
      <c r="E14" s="260">
        <v>327</v>
      </c>
    </row>
    <row r="15" spans="1:5" s="112" customFormat="1" ht="17.25" customHeight="1">
      <c r="A15" s="85" t="s">
        <v>207</v>
      </c>
      <c r="B15" s="304"/>
      <c r="C15" s="301"/>
      <c r="D15" s="279"/>
      <c r="E15" s="260"/>
    </row>
    <row r="16" spans="1:5" s="112" customFormat="1" ht="24.75" customHeight="1">
      <c r="A16" s="85" t="s">
        <v>208</v>
      </c>
      <c r="B16" s="304">
        <v>1</v>
      </c>
      <c r="C16" s="301">
        <v>513</v>
      </c>
      <c r="D16" s="279">
        <v>513</v>
      </c>
      <c r="E16" s="260">
        <v>9</v>
      </c>
    </row>
    <row r="17" spans="1:5" s="112" customFormat="1" ht="29.25" customHeight="1">
      <c r="A17" s="85" t="s">
        <v>209</v>
      </c>
      <c r="B17" s="304"/>
      <c r="C17" s="301"/>
      <c r="D17" s="279"/>
      <c r="E17" s="260"/>
    </row>
    <row r="18" spans="1:5" s="112" customFormat="1" ht="24.75" customHeight="1">
      <c r="A18" s="85" t="s">
        <v>210</v>
      </c>
      <c r="B18" s="304">
        <v>1</v>
      </c>
      <c r="C18" s="301">
        <v>23445</v>
      </c>
      <c r="D18" s="279">
        <v>23866</v>
      </c>
      <c r="E18" s="260">
        <v>6254</v>
      </c>
    </row>
    <row r="19" spans="1:5" s="112" customFormat="1" ht="19.5" customHeight="1">
      <c r="A19" s="85" t="s">
        <v>211</v>
      </c>
      <c r="B19" s="304"/>
      <c r="C19" s="301"/>
      <c r="D19" s="279"/>
      <c r="E19" s="260"/>
    </row>
    <row r="20" spans="1:5" s="112" customFormat="1" ht="24.75" customHeight="1">
      <c r="A20" s="85" t="s">
        <v>212</v>
      </c>
      <c r="B20" s="301">
        <v>1</v>
      </c>
      <c r="C20" s="301">
        <v>266</v>
      </c>
      <c r="D20" s="279">
        <v>267</v>
      </c>
      <c r="E20" s="260">
        <v>10</v>
      </c>
    </row>
    <row r="21" spans="1:5" s="112" customFormat="1" ht="19.5" customHeight="1">
      <c r="A21" s="161" t="s">
        <v>213</v>
      </c>
      <c r="B21" s="301"/>
      <c r="C21" s="301"/>
      <c r="D21" s="279"/>
      <c r="E21" s="260"/>
    </row>
    <row r="22" spans="1:5" s="112" customFormat="1" ht="24.75" customHeight="1">
      <c r="A22" s="85" t="s">
        <v>214</v>
      </c>
      <c r="B22" s="303" t="s">
        <v>255</v>
      </c>
      <c r="C22" s="305" t="s">
        <v>255</v>
      </c>
      <c r="D22" s="305" t="s">
        <v>255</v>
      </c>
      <c r="E22" s="305" t="s">
        <v>255</v>
      </c>
    </row>
    <row r="23" spans="1:5" s="112" customFormat="1" ht="18" customHeight="1">
      <c r="A23" s="85" t="s">
        <v>215</v>
      </c>
      <c r="B23" s="304"/>
      <c r="C23" s="306"/>
      <c r="D23" s="306"/>
      <c r="E23" s="306"/>
    </row>
    <row r="24" spans="1:5" s="112" customFormat="1" ht="24.75" customHeight="1">
      <c r="A24" s="85" t="s">
        <v>216</v>
      </c>
      <c r="B24" s="304">
        <v>1</v>
      </c>
      <c r="C24" s="301">
        <v>34</v>
      </c>
      <c r="D24" s="279">
        <v>35</v>
      </c>
      <c r="E24" s="260">
        <v>33</v>
      </c>
    </row>
    <row r="25" spans="1:5" s="112" customFormat="1" ht="18" customHeight="1">
      <c r="A25" s="85" t="s">
        <v>217</v>
      </c>
      <c r="B25" s="304"/>
      <c r="C25" s="301"/>
      <c r="D25" s="279"/>
      <c r="E25" s="260"/>
    </row>
    <row r="26" spans="1:5" s="112" customFormat="1" ht="12.75" thickBot="1">
      <c r="A26" s="162"/>
      <c r="B26" s="89"/>
      <c r="C26" s="163"/>
      <c r="D26" s="164"/>
      <c r="E26" s="164"/>
    </row>
    <row r="27" spans="1:5" s="112" customFormat="1" ht="12">
      <c r="A27" s="302"/>
      <c r="B27" s="302"/>
      <c r="C27" s="302"/>
      <c r="D27" s="302"/>
      <c r="E27" s="151"/>
    </row>
    <row r="28" spans="1:5" s="112" customFormat="1" ht="12" customHeight="1">
      <c r="A28" s="132" t="s">
        <v>158</v>
      </c>
      <c r="B28" s="132"/>
      <c r="C28" s="132"/>
      <c r="D28" s="239" t="s">
        <v>159</v>
      </c>
      <c r="E28" s="239"/>
    </row>
    <row r="29" spans="1:5" s="112" customFormat="1" ht="11.25">
      <c r="A29" s="307"/>
      <c r="B29" s="307"/>
    </row>
  </sheetData>
  <mergeCells count="29">
    <mergeCell ref="A29:B29"/>
    <mergeCell ref="A1:E1"/>
    <mergeCell ref="A2:E2"/>
    <mergeCell ref="B14:B15"/>
    <mergeCell ref="C14:C15"/>
    <mergeCell ref="D14:D15"/>
    <mergeCell ref="E14:E15"/>
    <mergeCell ref="B16:B17"/>
    <mergeCell ref="C16:C17"/>
    <mergeCell ref="D16:D17"/>
    <mergeCell ref="E16:E17"/>
    <mergeCell ref="B18:B19"/>
    <mergeCell ref="C18:C19"/>
    <mergeCell ref="D18:D19"/>
    <mergeCell ref="E18:E19"/>
    <mergeCell ref="B20:B21"/>
    <mergeCell ref="C20:C21"/>
    <mergeCell ref="D20:D21"/>
    <mergeCell ref="E20:E21"/>
    <mergeCell ref="A27:D27"/>
    <mergeCell ref="D28:E28"/>
    <mergeCell ref="B22:B23"/>
    <mergeCell ref="C22:C23"/>
    <mergeCell ref="D22:D23"/>
    <mergeCell ref="E22:E23"/>
    <mergeCell ref="B24:B25"/>
    <mergeCell ref="C24:C25"/>
    <mergeCell ref="D24:D25"/>
    <mergeCell ref="E24:E2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7" workbookViewId="0">
      <selection activeCell="H42" sqref="H42"/>
    </sheetView>
  </sheetViews>
  <sheetFormatPr defaultRowHeight="13.5"/>
  <cols>
    <col min="2" max="2" width="7.77734375" customWidth="1"/>
    <col min="3" max="3" width="15.33203125" customWidth="1"/>
    <col min="4" max="5" width="14.33203125" customWidth="1"/>
    <col min="6" max="6" width="13.109375" customWidth="1"/>
    <col min="7" max="7" width="9.5546875" bestFit="1" customWidth="1"/>
    <col min="258" max="258" width="7.77734375" customWidth="1"/>
    <col min="259" max="259" width="15.33203125" customWidth="1"/>
    <col min="260" max="261" width="14.33203125" customWidth="1"/>
    <col min="262" max="262" width="13.109375" customWidth="1"/>
    <col min="263" max="263" width="9.5546875" bestFit="1" customWidth="1"/>
    <col min="514" max="514" width="7.77734375" customWidth="1"/>
    <col min="515" max="515" width="15.33203125" customWidth="1"/>
    <col min="516" max="517" width="14.33203125" customWidth="1"/>
    <col min="518" max="518" width="13.109375" customWidth="1"/>
    <col min="519" max="519" width="9.5546875" bestFit="1" customWidth="1"/>
    <col min="770" max="770" width="7.77734375" customWidth="1"/>
    <col min="771" max="771" width="15.33203125" customWidth="1"/>
    <col min="772" max="773" width="14.33203125" customWidth="1"/>
    <col min="774" max="774" width="13.109375" customWidth="1"/>
    <col min="775" max="775" width="9.5546875" bestFit="1" customWidth="1"/>
    <col min="1026" max="1026" width="7.77734375" customWidth="1"/>
    <col min="1027" max="1027" width="15.33203125" customWidth="1"/>
    <col min="1028" max="1029" width="14.33203125" customWidth="1"/>
    <col min="1030" max="1030" width="13.109375" customWidth="1"/>
    <col min="1031" max="1031" width="9.5546875" bestFit="1" customWidth="1"/>
    <col min="1282" max="1282" width="7.77734375" customWidth="1"/>
    <col min="1283" max="1283" width="15.33203125" customWidth="1"/>
    <col min="1284" max="1285" width="14.33203125" customWidth="1"/>
    <col min="1286" max="1286" width="13.109375" customWidth="1"/>
    <col min="1287" max="1287" width="9.5546875" bestFit="1" customWidth="1"/>
    <col min="1538" max="1538" width="7.77734375" customWidth="1"/>
    <col min="1539" max="1539" width="15.33203125" customWidth="1"/>
    <col min="1540" max="1541" width="14.33203125" customWidth="1"/>
    <col min="1542" max="1542" width="13.109375" customWidth="1"/>
    <col min="1543" max="1543" width="9.5546875" bestFit="1" customWidth="1"/>
    <col min="1794" max="1794" width="7.77734375" customWidth="1"/>
    <col min="1795" max="1795" width="15.33203125" customWidth="1"/>
    <col min="1796" max="1797" width="14.33203125" customWidth="1"/>
    <col min="1798" max="1798" width="13.109375" customWidth="1"/>
    <col min="1799" max="1799" width="9.5546875" bestFit="1" customWidth="1"/>
    <col min="2050" max="2050" width="7.77734375" customWidth="1"/>
    <col min="2051" max="2051" width="15.33203125" customWidth="1"/>
    <col min="2052" max="2053" width="14.33203125" customWidth="1"/>
    <col min="2054" max="2054" width="13.109375" customWidth="1"/>
    <col min="2055" max="2055" width="9.5546875" bestFit="1" customWidth="1"/>
    <col min="2306" max="2306" width="7.77734375" customWidth="1"/>
    <col min="2307" max="2307" width="15.33203125" customWidth="1"/>
    <col min="2308" max="2309" width="14.33203125" customWidth="1"/>
    <col min="2310" max="2310" width="13.109375" customWidth="1"/>
    <col min="2311" max="2311" width="9.5546875" bestFit="1" customWidth="1"/>
    <col min="2562" max="2562" width="7.77734375" customWidth="1"/>
    <col min="2563" max="2563" width="15.33203125" customWidth="1"/>
    <col min="2564" max="2565" width="14.33203125" customWidth="1"/>
    <col min="2566" max="2566" width="13.109375" customWidth="1"/>
    <col min="2567" max="2567" width="9.5546875" bestFit="1" customWidth="1"/>
    <col min="2818" max="2818" width="7.77734375" customWidth="1"/>
    <col min="2819" max="2819" width="15.33203125" customWidth="1"/>
    <col min="2820" max="2821" width="14.33203125" customWidth="1"/>
    <col min="2822" max="2822" width="13.109375" customWidth="1"/>
    <col min="2823" max="2823" width="9.5546875" bestFit="1" customWidth="1"/>
    <col min="3074" max="3074" width="7.77734375" customWidth="1"/>
    <col min="3075" max="3075" width="15.33203125" customWidth="1"/>
    <col min="3076" max="3077" width="14.33203125" customWidth="1"/>
    <col min="3078" max="3078" width="13.109375" customWidth="1"/>
    <col min="3079" max="3079" width="9.5546875" bestFit="1" customWidth="1"/>
    <col min="3330" max="3330" width="7.77734375" customWidth="1"/>
    <col min="3331" max="3331" width="15.33203125" customWidth="1"/>
    <col min="3332" max="3333" width="14.33203125" customWidth="1"/>
    <col min="3334" max="3334" width="13.109375" customWidth="1"/>
    <col min="3335" max="3335" width="9.5546875" bestFit="1" customWidth="1"/>
    <col min="3586" max="3586" width="7.77734375" customWidth="1"/>
    <col min="3587" max="3587" width="15.33203125" customWidth="1"/>
    <col min="3588" max="3589" width="14.33203125" customWidth="1"/>
    <col min="3590" max="3590" width="13.109375" customWidth="1"/>
    <col min="3591" max="3591" width="9.5546875" bestFit="1" customWidth="1"/>
    <col min="3842" max="3842" width="7.77734375" customWidth="1"/>
    <col min="3843" max="3843" width="15.33203125" customWidth="1"/>
    <col min="3844" max="3845" width="14.33203125" customWidth="1"/>
    <col min="3846" max="3846" width="13.109375" customWidth="1"/>
    <col min="3847" max="3847" width="9.5546875" bestFit="1" customWidth="1"/>
    <col min="4098" max="4098" width="7.77734375" customWidth="1"/>
    <col min="4099" max="4099" width="15.33203125" customWidth="1"/>
    <col min="4100" max="4101" width="14.33203125" customWidth="1"/>
    <col min="4102" max="4102" width="13.109375" customWidth="1"/>
    <col min="4103" max="4103" width="9.5546875" bestFit="1" customWidth="1"/>
    <col min="4354" max="4354" width="7.77734375" customWidth="1"/>
    <col min="4355" max="4355" width="15.33203125" customWidth="1"/>
    <col min="4356" max="4357" width="14.33203125" customWidth="1"/>
    <col min="4358" max="4358" width="13.109375" customWidth="1"/>
    <col min="4359" max="4359" width="9.5546875" bestFit="1" customWidth="1"/>
    <col min="4610" max="4610" width="7.77734375" customWidth="1"/>
    <col min="4611" max="4611" width="15.33203125" customWidth="1"/>
    <col min="4612" max="4613" width="14.33203125" customWidth="1"/>
    <col min="4614" max="4614" width="13.109375" customWidth="1"/>
    <col min="4615" max="4615" width="9.5546875" bestFit="1" customWidth="1"/>
    <col min="4866" max="4866" width="7.77734375" customWidth="1"/>
    <col min="4867" max="4867" width="15.33203125" customWidth="1"/>
    <col min="4868" max="4869" width="14.33203125" customWidth="1"/>
    <col min="4870" max="4870" width="13.109375" customWidth="1"/>
    <col min="4871" max="4871" width="9.5546875" bestFit="1" customWidth="1"/>
    <col min="5122" max="5122" width="7.77734375" customWidth="1"/>
    <col min="5123" max="5123" width="15.33203125" customWidth="1"/>
    <col min="5124" max="5125" width="14.33203125" customWidth="1"/>
    <col min="5126" max="5126" width="13.109375" customWidth="1"/>
    <col min="5127" max="5127" width="9.5546875" bestFit="1" customWidth="1"/>
    <col min="5378" max="5378" width="7.77734375" customWidth="1"/>
    <col min="5379" max="5379" width="15.33203125" customWidth="1"/>
    <col min="5380" max="5381" width="14.33203125" customWidth="1"/>
    <col min="5382" max="5382" width="13.109375" customWidth="1"/>
    <col min="5383" max="5383" width="9.5546875" bestFit="1" customWidth="1"/>
    <col min="5634" max="5634" width="7.77734375" customWidth="1"/>
    <col min="5635" max="5635" width="15.33203125" customWidth="1"/>
    <col min="5636" max="5637" width="14.33203125" customWidth="1"/>
    <col min="5638" max="5638" width="13.109375" customWidth="1"/>
    <col min="5639" max="5639" width="9.5546875" bestFit="1" customWidth="1"/>
    <col min="5890" max="5890" width="7.77734375" customWidth="1"/>
    <col min="5891" max="5891" width="15.33203125" customWidth="1"/>
    <col min="5892" max="5893" width="14.33203125" customWidth="1"/>
    <col min="5894" max="5894" width="13.109375" customWidth="1"/>
    <col min="5895" max="5895" width="9.5546875" bestFit="1" customWidth="1"/>
    <col min="6146" max="6146" width="7.77734375" customWidth="1"/>
    <col min="6147" max="6147" width="15.33203125" customWidth="1"/>
    <col min="6148" max="6149" width="14.33203125" customWidth="1"/>
    <col min="6150" max="6150" width="13.109375" customWidth="1"/>
    <col min="6151" max="6151" width="9.5546875" bestFit="1" customWidth="1"/>
    <col min="6402" max="6402" width="7.77734375" customWidth="1"/>
    <col min="6403" max="6403" width="15.33203125" customWidth="1"/>
    <col min="6404" max="6405" width="14.33203125" customWidth="1"/>
    <col min="6406" max="6406" width="13.109375" customWidth="1"/>
    <col min="6407" max="6407" width="9.5546875" bestFit="1" customWidth="1"/>
    <col min="6658" max="6658" width="7.77734375" customWidth="1"/>
    <col min="6659" max="6659" width="15.33203125" customWidth="1"/>
    <col min="6660" max="6661" width="14.33203125" customWidth="1"/>
    <col min="6662" max="6662" width="13.109375" customWidth="1"/>
    <col min="6663" max="6663" width="9.5546875" bestFit="1" customWidth="1"/>
    <col min="6914" max="6914" width="7.77734375" customWidth="1"/>
    <col min="6915" max="6915" width="15.33203125" customWidth="1"/>
    <col min="6916" max="6917" width="14.33203125" customWidth="1"/>
    <col min="6918" max="6918" width="13.109375" customWidth="1"/>
    <col min="6919" max="6919" width="9.5546875" bestFit="1" customWidth="1"/>
    <col min="7170" max="7170" width="7.77734375" customWidth="1"/>
    <col min="7171" max="7171" width="15.33203125" customWidth="1"/>
    <col min="7172" max="7173" width="14.33203125" customWidth="1"/>
    <col min="7174" max="7174" width="13.109375" customWidth="1"/>
    <col min="7175" max="7175" width="9.5546875" bestFit="1" customWidth="1"/>
    <col min="7426" max="7426" width="7.77734375" customWidth="1"/>
    <col min="7427" max="7427" width="15.33203125" customWidth="1"/>
    <col min="7428" max="7429" width="14.33203125" customWidth="1"/>
    <col min="7430" max="7430" width="13.109375" customWidth="1"/>
    <col min="7431" max="7431" width="9.5546875" bestFit="1" customWidth="1"/>
    <col min="7682" max="7682" width="7.77734375" customWidth="1"/>
    <col min="7683" max="7683" width="15.33203125" customWidth="1"/>
    <col min="7684" max="7685" width="14.33203125" customWidth="1"/>
    <col min="7686" max="7686" width="13.109375" customWidth="1"/>
    <col min="7687" max="7687" width="9.5546875" bestFit="1" customWidth="1"/>
    <col min="7938" max="7938" width="7.77734375" customWidth="1"/>
    <col min="7939" max="7939" width="15.33203125" customWidth="1"/>
    <col min="7940" max="7941" width="14.33203125" customWidth="1"/>
    <col min="7942" max="7942" width="13.109375" customWidth="1"/>
    <col min="7943" max="7943" width="9.5546875" bestFit="1" customWidth="1"/>
    <col min="8194" max="8194" width="7.77734375" customWidth="1"/>
    <col min="8195" max="8195" width="15.33203125" customWidth="1"/>
    <col min="8196" max="8197" width="14.33203125" customWidth="1"/>
    <col min="8198" max="8198" width="13.109375" customWidth="1"/>
    <col min="8199" max="8199" width="9.5546875" bestFit="1" customWidth="1"/>
    <col min="8450" max="8450" width="7.77734375" customWidth="1"/>
    <col min="8451" max="8451" width="15.33203125" customWidth="1"/>
    <col min="8452" max="8453" width="14.33203125" customWidth="1"/>
    <col min="8454" max="8454" width="13.109375" customWidth="1"/>
    <col min="8455" max="8455" width="9.5546875" bestFit="1" customWidth="1"/>
    <col min="8706" max="8706" width="7.77734375" customWidth="1"/>
    <col min="8707" max="8707" width="15.33203125" customWidth="1"/>
    <col min="8708" max="8709" width="14.33203125" customWidth="1"/>
    <col min="8710" max="8710" width="13.109375" customWidth="1"/>
    <col min="8711" max="8711" width="9.5546875" bestFit="1" customWidth="1"/>
    <col min="8962" max="8962" width="7.77734375" customWidth="1"/>
    <col min="8963" max="8963" width="15.33203125" customWidth="1"/>
    <col min="8964" max="8965" width="14.33203125" customWidth="1"/>
    <col min="8966" max="8966" width="13.109375" customWidth="1"/>
    <col min="8967" max="8967" width="9.5546875" bestFit="1" customWidth="1"/>
    <col min="9218" max="9218" width="7.77734375" customWidth="1"/>
    <col min="9219" max="9219" width="15.33203125" customWidth="1"/>
    <col min="9220" max="9221" width="14.33203125" customWidth="1"/>
    <col min="9222" max="9222" width="13.109375" customWidth="1"/>
    <col min="9223" max="9223" width="9.5546875" bestFit="1" customWidth="1"/>
    <col min="9474" max="9474" width="7.77734375" customWidth="1"/>
    <col min="9475" max="9475" width="15.33203125" customWidth="1"/>
    <col min="9476" max="9477" width="14.33203125" customWidth="1"/>
    <col min="9478" max="9478" width="13.109375" customWidth="1"/>
    <col min="9479" max="9479" width="9.5546875" bestFit="1" customWidth="1"/>
    <col min="9730" max="9730" width="7.77734375" customWidth="1"/>
    <col min="9731" max="9731" width="15.33203125" customWidth="1"/>
    <col min="9732" max="9733" width="14.33203125" customWidth="1"/>
    <col min="9734" max="9734" width="13.109375" customWidth="1"/>
    <col min="9735" max="9735" width="9.5546875" bestFit="1" customWidth="1"/>
    <col min="9986" max="9986" width="7.77734375" customWidth="1"/>
    <col min="9987" max="9987" width="15.33203125" customWidth="1"/>
    <col min="9988" max="9989" width="14.33203125" customWidth="1"/>
    <col min="9990" max="9990" width="13.109375" customWidth="1"/>
    <col min="9991" max="9991" width="9.5546875" bestFit="1" customWidth="1"/>
    <col min="10242" max="10242" width="7.77734375" customWidth="1"/>
    <col min="10243" max="10243" width="15.33203125" customWidth="1"/>
    <col min="10244" max="10245" width="14.33203125" customWidth="1"/>
    <col min="10246" max="10246" width="13.109375" customWidth="1"/>
    <col min="10247" max="10247" width="9.5546875" bestFit="1" customWidth="1"/>
    <col min="10498" max="10498" width="7.77734375" customWidth="1"/>
    <col min="10499" max="10499" width="15.33203125" customWidth="1"/>
    <col min="10500" max="10501" width="14.33203125" customWidth="1"/>
    <col min="10502" max="10502" width="13.109375" customWidth="1"/>
    <col min="10503" max="10503" width="9.5546875" bestFit="1" customWidth="1"/>
    <col min="10754" max="10754" width="7.77734375" customWidth="1"/>
    <col min="10755" max="10755" width="15.33203125" customWidth="1"/>
    <col min="10756" max="10757" width="14.33203125" customWidth="1"/>
    <col min="10758" max="10758" width="13.109375" customWidth="1"/>
    <col min="10759" max="10759" width="9.5546875" bestFit="1" customWidth="1"/>
    <col min="11010" max="11010" width="7.77734375" customWidth="1"/>
    <col min="11011" max="11011" width="15.33203125" customWidth="1"/>
    <col min="11012" max="11013" width="14.33203125" customWidth="1"/>
    <col min="11014" max="11014" width="13.109375" customWidth="1"/>
    <col min="11015" max="11015" width="9.5546875" bestFit="1" customWidth="1"/>
    <col min="11266" max="11266" width="7.77734375" customWidth="1"/>
    <col min="11267" max="11267" width="15.33203125" customWidth="1"/>
    <col min="11268" max="11269" width="14.33203125" customWidth="1"/>
    <col min="11270" max="11270" width="13.109375" customWidth="1"/>
    <col min="11271" max="11271" width="9.5546875" bestFit="1" customWidth="1"/>
    <col min="11522" max="11522" width="7.77734375" customWidth="1"/>
    <col min="11523" max="11523" width="15.33203125" customWidth="1"/>
    <col min="11524" max="11525" width="14.33203125" customWidth="1"/>
    <col min="11526" max="11526" width="13.109375" customWidth="1"/>
    <col min="11527" max="11527" width="9.5546875" bestFit="1" customWidth="1"/>
    <col min="11778" max="11778" width="7.77734375" customWidth="1"/>
    <col min="11779" max="11779" width="15.33203125" customWidth="1"/>
    <col min="11780" max="11781" width="14.33203125" customWidth="1"/>
    <col min="11782" max="11782" width="13.109375" customWidth="1"/>
    <col min="11783" max="11783" width="9.5546875" bestFit="1" customWidth="1"/>
    <col min="12034" max="12034" width="7.77734375" customWidth="1"/>
    <col min="12035" max="12035" width="15.33203125" customWidth="1"/>
    <col min="12036" max="12037" width="14.33203125" customWidth="1"/>
    <col min="12038" max="12038" width="13.109375" customWidth="1"/>
    <col min="12039" max="12039" width="9.5546875" bestFit="1" customWidth="1"/>
    <col min="12290" max="12290" width="7.77734375" customWidth="1"/>
    <col min="12291" max="12291" width="15.33203125" customWidth="1"/>
    <col min="12292" max="12293" width="14.33203125" customWidth="1"/>
    <col min="12294" max="12294" width="13.109375" customWidth="1"/>
    <col min="12295" max="12295" width="9.5546875" bestFit="1" customWidth="1"/>
    <col min="12546" max="12546" width="7.77734375" customWidth="1"/>
    <col min="12547" max="12547" width="15.33203125" customWidth="1"/>
    <col min="12548" max="12549" width="14.33203125" customWidth="1"/>
    <col min="12550" max="12550" width="13.109375" customWidth="1"/>
    <col min="12551" max="12551" width="9.5546875" bestFit="1" customWidth="1"/>
    <col min="12802" max="12802" width="7.77734375" customWidth="1"/>
    <col min="12803" max="12803" width="15.33203125" customWidth="1"/>
    <col min="12804" max="12805" width="14.33203125" customWidth="1"/>
    <col min="12806" max="12806" width="13.109375" customWidth="1"/>
    <col min="12807" max="12807" width="9.5546875" bestFit="1" customWidth="1"/>
    <col min="13058" max="13058" width="7.77734375" customWidth="1"/>
    <col min="13059" max="13059" width="15.33203125" customWidth="1"/>
    <col min="13060" max="13061" width="14.33203125" customWidth="1"/>
    <col min="13062" max="13062" width="13.109375" customWidth="1"/>
    <col min="13063" max="13063" width="9.5546875" bestFit="1" customWidth="1"/>
    <col min="13314" max="13314" width="7.77734375" customWidth="1"/>
    <col min="13315" max="13315" width="15.33203125" customWidth="1"/>
    <col min="13316" max="13317" width="14.33203125" customWidth="1"/>
    <col min="13318" max="13318" width="13.109375" customWidth="1"/>
    <col min="13319" max="13319" width="9.5546875" bestFit="1" customWidth="1"/>
    <col min="13570" max="13570" width="7.77734375" customWidth="1"/>
    <col min="13571" max="13571" width="15.33203125" customWidth="1"/>
    <col min="13572" max="13573" width="14.33203125" customWidth="1"/>
    <col min="13574" max="13574" width="13.109375" customWidth="1"/>
    <col min="13575" max="13575" width="9.5546875" bestFit="1" customWidth="1"/>
    <col min="13826" max="13826" width="7.77734375" customWidth="1"/>
    <col min="13827" max="13827" width="15.33203125" customWidth="1"/>
    <col min="13828" max="13829" width="14.33203125" customWidth="1"/>
    <col min="13830" max="13830" width="13.109375" customWidth="1"/>
    <col min="13831" max="13831" width="9.5546875" bestFit="1" customWidth="1"/>
    <col min="14082" max="14082" width="7.77734375" customWidth="1"/>
    <col min="14083" max="14083" width="15.33203125" customWidth="1"/>
    <col min="14084" max="14085" width="14.33203125" customWidth="1"/>
    <col min="14086" max="14086" width="13.109375" customWidth="1"/>
    <col min="14087" max="14087" width="9.5546875" bestFit="1" customWidth="1"/>
    <col min="14338" max="14338" width="7.77734375" customWidth="1"/>
    <col min="14339" max="14339" width="15.33203125" customWidth="1"/>
    <col min="14340" max="14341" width="14.33203125" customWidth="1"/>
    <col min="14342" max="14342" width="13.109375" customWidth="1"/>
    <col min="14343" max="14343" width="9.5546875" bestFit="1" customWidth="1"/>
    <col min="14594" max="14594" width="7.77734375" customWidth="1"/>
    <col min="14595" max="14595" width="15.33203125" customWidth="1"/>
    <col min="14596" max="14597" width="14.33203125" customWidth="1"/>
    <col min="14598" max="14598" width="13.109375" customWidth="1"/>
    <col min="14599" max="14599" width="9.5546875" bestFit="1" customWidth="1"/>
    <col min="14850" max="14850" width="7.77734375" customWidth="1"/>
    <col min="14851" max="14851" width="15.33203125" customWidth="1"/>
    <col min="14852" max="14853" width="14.33203125" customWidth="1"/>
    <col min="14854" max="14854" width="13.109375" customWidth="1"/>
    <col min="14855" max="14855" width="9.5546875" bestFit="1" customWidth="1"/>
    <col min="15106" max="15106" width="7.77734375" customWidth="1"/>
    <col min="15107" max="15107" width="15.33203125" customWidth="1"/>
    <col min="15108" max="15109" width="14.33203125" customWidth="1"/>
    <col min="15110" max="15110" width="13.109375" customWidth="1"/>
    <col min="15111" max="15111" width="9.5546875" bestFit="1" customWidth="1"/>
    <col min="15362" max="15362" width="7.77734375" customWidth="1"/>
    <col min="15363" max="15363" width="15.33203125" customWidth="1"/>
    <col min="15364" max="15365" width="14.33203125" customWidth="1"/>
    <col min="15366" max="15366" width="13.109375" customWidth="1"/>
    <col min="15367" max="15367" width="9.5546875" bestFit="1" customWidth="1"/>
    <col min="15618" max="15618" width="7.77734375" customWidth="1"/>
    <col min="15619" max="15619" width="15.33203125" customWidth="1"/>
    <col min="15620" max="15621" width="14.33203125" customWidth="1"/>
    <col min="15622" max="15622" width="13.109375" customWidth="1"/>
    <col min="15623" max="15623" width="9.5546875" bestFit="1" customWidth="1"/>
    <col min="15874" max="15874" width="7.77734375" customWidth="1"/>
    <col min="15875" max="15875" width="15.33203125" customWidth="1"/>
    <col min="15876" max="15877" width="14.33203125" customWidth="1"/>
    <col min="15878" max="15878" width="13.109375" customWidth="1"/>
    <col min="15879" max="15879" width="9.5546875" bestFit="1" customWidth="1"/>
    <col min="16130" max="16130" width="7.77734375" customWidth="1"/>
    <col min="16131" max="16131" width="15.33203125" customWidth="1"/>
    <col min="16132" max="16133" width="14.33203125" customWidth="1"/>
    <col min="16134" max="16134" width="13.109375" customWidth="1"/>
    <col min="16135" max="16135" width="9.5546875" bestFit="1" customWidth="1"/>
  </cols>
  <sheetData>
    <row r="1" spans="1:7" ht="22.5">
      <c r="A1" s="222" t="s">
        <v>99</v>
      </c>
      <c r="B1" s="222"/>
      <c r="C1" s="222"/>
      <c r="D1" s="222"/>
      <c r="E1" s="222"/>
      <c r="F1" s="222"/>
    </row>
    <row r="2" spans="1:7" ht="22.5">
      <c r="A2" s="222" t="s">
        <v>37</v>
      </c>
      <c r="B2" s="222"/>
      <c r="C2" s="222"/>
      <c r="D2" s="222"/>
      <c r="E2" s="222"/>
      <c r="F2" s="222"/>
    </row>
    <row r="3" spans="1:7" ht="7.5" customHeight="1">
      <c r="A3" s="1"/>
    </row>
    <row r="4" spans="1:7" s="4" customFormat="1" ht="14.25" customHeight="1" thickBot="1">
      <c r="A4" s="223" t="s">
        <v>38</v>
      </c>
      <c r="B4" s="223"/>
      <c r="C4" s="7"/>
      <c r="D4" s="7"/>
      <c r="E4" s="224" t="s">
        <v>100</v>
      </c>
      <c r="F4" s="224"/>
    </row>
    <row r="5" spans="1:7" s="4" customFormat="1" ht="14.25" customHeight="1">
      <c r="A5" s="227" t="s">
        <v>4</v>
      </c>
      <c r="B5" s="227"/>
      <c r="C5" s="227"/>
      <c r="D5" s="61" t="s">
        <v>39</v>
      </c>
      <c r="E5" s="61" t="s">
        <v>41</v>
      </c>
      <c r="F5" s="61" t="s">
        <v>43</v>
      </c>
    </row>
    <row r="6" spans="1:7" s="4" customFormat="1" ht="14.25" customHeight="1">
      <c r="A6" s="230" t="s">
        <v>0</v>
      </c>
      <c r="B6" s="230"/>
      <c r="C6" s="230"/>
      <c r="D6" s="12" t="s">
        <v>40</v>
      </c>
      <c r="E6" s="12" t="s">
        <v>42</v>
      </c>
      <c r="F6" s="12" t="s">
        <v>44</v>
      </c>
    </row>
    <row r="7" spans="1:7" s="4" customFormat="1" ht="7.5" customHeight="1">
      <c r="A7" s="59"/>
      <c r="B7" s="59"/>
      <c r="C7" s="59"/>
      <c r="D7" s="29"/>
      <c r="E7" s="59"/>
      <c r="F7" s="59"/>
    </row>
    <row r="8" spans="1:7" s="4" customFormat="1" ht="21" customHeight="1">
      <c r="A8" s="246">
        <v>2014</v>
      </c>
      <c r="B8" s="246"/>
      <c r="C8" s="247"/>
      <c r="D8" s="62">
        <v>89721706</v>
      </c>
      <c r="E8" s="203">
        <v>86145342</v>
      </c>
      <c r="F8" s="202">
        <v>96</v>
      </c>
    </row>
    <row r="9" spans="1:7" s="4" customFormat="1" ht="21" customHeight="1">
      <c r="A9" s="246">
        <v>2015</v>
      </c>
      <c r="B9" s="246"/>
      <c r="C9" s="247"/>
      <c r="D9" s="30">
        <v>95230419</v>
      </c>
      <c r="E9" s="31">
        <v>91446833</v>
      </c>
      <c r="F9" s="32">
        <v>96.026914467319529</v>
      </c>
    </row>
    <row r="10" spans="1:7" s="4" customFormat="1" ht="21" customHeight="1">
      <c r="A10" s="246">
        <v>2016</v>
      </c>
      <c r="B10" s="246"/>
      <c r="C10" s="247"/>
      <c r="D10" s="62">
        <v>91539914</v>
      </c>
      <c r="E10" s="62">
        <v>88747303</v>
      </c>
      <c r="F10" s="202">
        <v>96.949296893593328</v>
      </c>
    </row>
    <row r="11" spans="1:7" s="4" customFormat="1" ht="21" customHeight="1">
      <c r="A11" s="246">
        <v>2017</v>
      </c>
      <c r="B11" s="246"/>
      <c r="C11" s="247"/>
      <c r="D11" s="62">
        <v>96979046</v>
      </c>
      <c r="E11" s="62">
        <v>94234738</v>
      </c>
      <c r="F11" s="202">
        <v>97.170204169671877</v>
      </c>
    </row>
    <row r="12" spans="1:7" s="4" customFormat="1" ht="21" customHeight="1">
      <c r="A12" s="248">
        <v>2018</v>
      </c>
      <c r="B12" s="248"/>
      <c r="C12" s="249"/>
      <c r="D12" s="33">
        <f>D14+D15</f>
        <v>96037276</v>
      </c>
      <c r="E12" s="33">
        <f>SUM(E14:E15)</f>
        <v>93145712</v>
      </c>
      <c r="F12" s="34">
        <f>E12/D12*100</f>
        <v>96.989123265012225</v>
      </c>
    </row>
    <row r="13" spans="1:7" s="4" customFormat="1" ht="8.25" customHeight="1">
      <c r="A13" s="63"/>
      <c r="B13" s="63"/>
      <c r="C13" s="35"/>
      <c r="D13" s="36"/>
      <c r="E13" s="37"/>
      <c r="F13" s="34"/>
    </row>
    <row r="14" spans="1:7" s="4" customFormat="1" ht="18.75" customHeight="1">
      <c r="A14" s="316" t="s">
        <v>101</v>
      </c>
      <c r="B14" s="70" t="s">
        <v>45</v>
      </c>
      <c r="C14" s="69" t="s">
        <v>102</v>
      </c>
      <c r="D14" s="213">
        <f>D16+D18+D24+D26+D28+D38+D40+D42</f>
        <v>71298029</v>
      </c>
      <c r="E14" s="213">
        <f>E16+E18+E24+E26+E28+E38+E40+E42</f>
        <v>69084075</v>
      </c>
      <c r="F14" s="214">
        <f>E14/D14*100</f>
        <v>96.894789335621041</v>
      </c>
      <c r="G14" s="82"/>
    </row>
    <row r="15" spans="1:7" s="4" customFormat="1" ht="18.75" customHeight="1">
      <c r="A15" s="316"/>
      <c r="B15" s="59" t="s">
        <v>47</v>
      </c>
      <c r="C15" s="57" t="s">
        <v>48</v>
      </c>
      <c r="D15" s="213">
        <f>D30+D32+D34+D36+D43</f>
        <v>24739247</v>
      </c>
      <c r="E15" s="213">
        <f>E30+E32+E34+E36+E43</f>
        <v>24061637</v>
      </c>
      <c r="F15" s="214">
        <f>E15/D15*100</f>
        <v>97.260991815959471</v>
      </c>
    </row>
    <row r="16" spans="1:7" s="4" customFormat="1" ht="13.5" customHeight="1">
      <c r="A16" s="316" t="s">
        <v>103</v>
      </c>
      <c r="B16" s="317" t="s">
        <v>104</v>
      </c>
      <c r="C16" s="57" t="s">
        <v>49</v>
      </c>
      <c r="D16" s="318">
        <v>16433973</v>
      </c>
      <c r="E16" s="319">
        <v>16406799</v>
      </c>
      <c r="F16" s="308">
        <f>E16/D16*100</f>
        <v>99.834647409972007</v>
      </c>
    </row>
    <row r="17" spans="1:6" s="4" customFormat="1" ht="13.5" customHeight="1">
      <c r="A17" s="316"/>
      <c r="B17" s="317"/>
      <c r="C17" s="57" t="s">
        <v>50</v>
      </c>
      <c r="D17" s="318"/>
      <c r="E17" s="319"/>
      <c r="F17" s="308"/>
    </row>
    <row r="18" spans="1:6" s="4" customFormat="1" ht="13.5" customHeight="1">
      <c r="A18" s="316"/>
      <c r="B18" s="317"/>
      <c r="C18" s="57" t="s">
        <v>53</v>
      </c>
      <c r="D18" s="318">
        <v>2032558</v>
      </c>
      <c r="E18" s="319">
        <v>2032558</v>
      </c>
      <c r="F18" s="308">
        <f>E18/D18*100</f>
        <v>100</v>
      </c>
    </row>
    <row r="19" spans="1:6" s="4" customFormat="1" ht="13.5" customHeight="1">
      <c r="A19" s="316"/>
      <c r="B19" s="317"/>
      <c r="C19" s="57" t="s">
        <v>54</v>
      </c>
      <c r="D19" s="318"/>
      <c r="E19" s="319"/>
      <c r="F19" s="308"/>
    </row>
    <row r="20" spans="1:6" s="4" customFormat="1" ht="13.5" customHeight="1">
      <c r="A20" s="316"/>
      <c r="B20" s="317"/>
      <c r="C20" s="57" t="s">
        <v>57</v>
      </c>
      <c r="D20" s="321" t="s">
        <v>256</v>
      </c>
      <c r="E20" s="322" t="s">
        <v>256</v>
      </c>
      <c r="F20" s="322" t="s">
        <v>256</v>
      </c>
    </row>
    <row r="21" spans="1:6" s="4" customFormat="1" ht="13.5" customHeight="1">
      <c r="A21" s="316"/>
      <c r="B21" s="317"/>
      <c r="C21" s="71" t="s">
        <v>58</v>
      </c>
      <c r="D21" s="318"/>
      <c r="E21" s="319"/>
      <c r="F21" s="319"/>
    </row>
    <row r="22" spans="1:6" s="4" customFormat="1" ht="13.5" customHeight="1">
      <c r="A22" s="316"/>
      <c r="B22" s="317"/>
      <c r="C22" s="72" t="s">
        <v>105</v>
      </c>
      <c r="D22" s="321" t="s">
        <v>256</v>
      </c>
      <c r="E22" s="322" t="s">
        <v>256</v>
      </c>
      <c r="F22" s="322" t="s">
        <v>256</v>
      </c>
    </row>
    <row r="23" spans="1:6" s="4" customFormat="1" ht="13.5" customHeight="1">
      <c r="A23" s="316"/>
      <c r="B23" s="317"/>
      <c r="C23" s="72" t="s">
        <v>106</v>
      </c>
      <c r="D23" s="318"/>
      <c r="E23" s="319"/>
      <c r="F23" s="319"/>
    </row>
    <row r="24" spans="1:6" s="4" customFormat="1" ht="13.5" customHeight="1">
      <c r="A24" s="316"/>
      <c r="B24" s="317"/>
      <c r="C24" s="57" t="s">
        <v>51</v>
      </c>
      <c r="D24" s="318">
        <v>947434</v>
      </c>
      <c r="E24" s="319">
        <v>845031</v>
      </c>
      <c r="F24" s="308">
        <f t="shared" ref="F24" si="0">E24/D24*100</f>
        <v>89.191542629882406</v>
      </c>
    </row>
    <row r="25" spans="1:6" s="4" customFormat="1" ht="13.5" customHeight="1">
      <c r="A25" s="316"/>
      <c r="B25" s="317"/>
      <c r="C25" s="57" t="s">
        <v>52</v>
      </c>
      <c r="D25" s="318"/>
      <c r="E25" s="319"/>
      <c r="F25" s="308"/>
    </row>
    <row r="26" spans="1:6" s="4" customFormat="1" ht="13.5" customHeight="1">
      <c r="A26" s="316"/>
      <c r="B26" s="317"/>
      <c r="C26" s="73" t="s">
        <v>107</v>
      </c>
      <c r="D26" s="318">
        <v>39337420</v>
      </c>
      <c r="E26" s="319">
        <v>38794991</v>
      </c>
      <c r="F26" s="308">
        <f t="shared" ref="F26" si="1">E26/D26*100</f>
        <v>98.621086487115832</v>
      </c>
    </row>
    <row r="27" spans="1:6" s="4" customFormat="1" ht="13.5" customHeight="1">
      <c r="A27" s="316"/>
      <c r="B27" s="317"/>
      <c r="C27" s="74" t="s">
        <v>108</v>
      </c>
      <c r="D27" s="318"/>
      <c r="E27" s="319"/>
      <c r="F27" s="308"/>
    </row>
    <row r="28" spans="1:6" s="4" customFormat="1" ht="13.5" customHeight="1">
      <c r="A28" s="316"/>
      <c r="B28" s="317"/>
      <c r="C28" s="57" t="s">
        <v>55</v>
      </c>
      <c r="D28" s="315">
        <v>2763392</v>
      </c>
      <c r="E28" s="320">
        <v>2452676</v>
      </c>
      <c r="F28" s="308">
        <f t="shared" ref="F28" si="2">E28/D28*100</f>
        <v>88.75599263513827</v>
      </c>
    </row>
    <row r="29" spans="1:6" s="4" customFormat="1" ht="13.5" customHeight="1">
      <c r="A29" s="316"/>
      <c r="B29" s="317"/>
      <c r="C29" s="57" t="s">
        <v>56</v>
      </c>
      <c r="D29" s="315"/>
      <c r="E29" s="320"/>
      <c r="F29" s="308"/>
    </row>
    <row r="30" spans="1:6" s="4" customFormat="1" ht="13.5" customHeight="1">
      <c r="A30" s="316"/>
      <c r="B30" s="317" t="s">
        <v>109</v>
      </c>
      <c r="C30" s="57" t="s">
        <v>59</v>
      </c>
      <c r="D30" s="315">
        <v>17752846</v>
      </c>
      <c r="E30" s="315">
        <v>17447331</v>
      </c>
      <c r="F30" s="308">
        <f t="shared" ref="F30" si="3">E30/D30*100</f>
        <v>98.279064663772786</v>
      </c>
    </row>
    <row r="31" spans="1:6" s="4" customFormat="1" ht="13.5" customHeight="1">
      <c r="A31" s="316"/>
      <c r="B31" s="317"/>
      <c r="C31" s="57" t="s">
        <v>108</v>
      </c>
      <c r="D31" s="315"/>
      <c r="E31" s="315"/>
      <c r="F31" s="308"/>
    </row>
    <row r="32" spans="1:6" s="4" customFormat="1" ht="13.5" customHeight="1">
      <c r="A32" s="316"/>
      <c r="B32" s="317"/>
      <c r="C32" s="57" t="s">
        <v>110</v>
      </c>
      <c r="D32" s="315">
        <v>3365990</v>
      </c>
      <c r="E32" s="315">
        <v>3357666</v>
      </c>
      <c r="F32" s="308">
        <f t="shared" ref="F32" si="4">E32/D32*100</f>
        <v>99.752702770952979</v>
      </c>
    </row>
    <row r="33" spans="1:6" s="4" customFormat="1" ht="13.5" customHeight="1">
      <c r="A33" s="316"/>
      <c r="B33" s="317"/>
      <c r="C33" s="72" t="s">
        <v>111</v>
      </c>
      <c r="D33" s="315"/>
      <c r="E33" s="315"/>
      <c r="F33" s="308"/>
    </row>
    <row r="34" spans="1:6" s="4" customFormat="1" ht="13.5" customHeight="1">
      <c r="A34" s="316"/>
      <c r="B34" s="317"/>
      <c r="C34" s="57" t="s">
        <v>112</v>
      </c>
      <c r="D34" s="313">
        <v>3096094</v>
      </c>
      <c r="E34" s="315">
        <v>3084920</v>
      </c>
      <c r="F34" s="308">
        <f t="shared" ref="F34" si="5">E34/D34*100</f>
        <v>99.639093645089588</v>
      </c>
    </row>
    <row r="35" spans="1:6" s="4" customFormat="1" ht="13.5" customHeight="1">
      <c r="A35" s="316"/>
      <c r="B35" s="317"/>
      <c r="C35" s="72" t="s">
        <v>113</v>
      </c>
      <c r="D35" s="313"/>
      <c r="E35" s="315"/>
      <c r="F35" s="308"/>
    </row>
    <row r="36" spans="1:6" s="4" customFormat="1" ht="13.5" customHeight="1">
      <c r="A36" s="316"/>
      <c r="B36" s="317"/>
      <c r="C36" s="73" t="s">
        <v>107</v>
      </c>
      <c r="D36" s="312">
        <v>11959</v>
      </c>
      <c r="E36" s="314">
        <v>11959</v>
      </c>
      <c r="F36" s="308">
        <f t="shared" ref="F36" si="6">E36/D36*100</f>
        <v>100</v>
      </c>
    </row>
    <row r="37" spans="1:6" s="4" customFormat="1" ht="13.5" customHeight="1">
      <c r="A37" s="316"/>
      <c r="B37" s="317"/>
      <c r="C37" s="74" t="s">
        <v>108</v>
      </c>
      <c r="D37" s="313"/>
      <c r="E37" s="315"/>
      <c r="F37" s="308"/>
    </row>
    <row r="38" spans="1:6" s="4" customFormat="1" ht="15.75" customHeight="1">
      <c r="A38" s="316" t="s">
        <v>114</v>
      </c>
      <c r="B38" s="317" t="s">
        <v>104</v>
      </c>
      <c r="C38" s="57" t="s">
        <v>115</v>
      </c>
      <c r="D38" s="315">
        <v>3266919</v>
      </c>
      <c r="E38" s="315">
        <v>3228005</v>
      </c>
      <c r="F38" s="308">
        <f>E38/D38*100</f>
        <v>98.808847112524063</v>
      </c>
    </row>
    <row r="39" spans="1:6" s="4" customFormat="1" ht="15.75" customHeight="1">
      <c r="A39" s="316"/>
      <c r="B39" s="317"/>
      <c r="C39" s="75" t="s">
        <v>116</v>
      </c>
      <c r="D39" s="315"/>
      <c r="E39" s="315"/>
      <c r="F39" s="308"/>
    </row>
    <row r="40" spans="1:6" s="4" customFormat="1" ht="15.75" customHeight="1">
      <c r="A40" s="316"/>
      <c r="B40" s="317"/>
      <c r="C40" s="57" t="s">
        <v>60</v>
      </c>
      <c r="D40" s="315">
        <v>5780675</v>
      </c>
      <c r="E40" s="315">
        <v>5625558</v>
      </c>
      <c r="F40" s="308">
        <f>E40/D40*100</f>
        <v>97.316628248431186</v>
      </c>
    </row>
    <row r="41" spans="1:6" s="4" customFormat="1" ht="15.75" customHeight="1">
      <c r="A41" s="316"/>
      <c r="B41" s="317"/>
      <c r="C41" s="76" t="s">
        <v>61</v>
      </c>
      <c r="D41" s="315"/>
      <c r="E41" s="315"/>
      <c r="F41" s="308"/>
    </row>
    <row r="42" spans="1:6" s="4" customFormat="1" ht="21" customHeight="1">
      <c r="A42" s="309" t="s">
        <v>117</v>
      </c>
      <c r="B42" s="59" t="s">
        <v>45</v>
      </c>
      <c r="C42" s="57" t="s">
        <v>46</v>
      </c>
      <c r="D42" s="185">
        <v>735658</v>
      </c>
      <c r="E42" s="38">
        <v>-301543</v>
      </c>
      <c r="F42" s="218">
        <f>E42/D42*100</f>
        <v>-40.989563085020485</v>
      </c>
    </row>
    <row r="43" spans="1:6" s="4" customFormat="1" ht="21" customHeight="1" thickBot="1">
      <c r="A43" s="310"/>
      <c r="B43" s="77" t="s">
        <v>47</v>
      </c>
      <c r="C43" s="78" t="s">
        <v>48</v>
      </c>
      <c r="D43" s="186">
        <v>512358</v>
      </c>
      <c r="E43" s="186">
        <v>159761</v>
      </c>
      <c r="F43" s="218">
        <f>E43/D43*100</f>
        <v>31.181517610733124</v>
      </c>
    </row>
    <row r="44" spans="1:6" s="4" customFormat="1" ht="8.25" customHeight="1">
      <c r="A44" s="311"/>
      <c r="B44" s="311"/>
      <c r="C44" s="311"/>
      <c r="D44" s="231"/>
      <c r="E44" s="231"/>
      <c r="F44" s="64"/>
    </row>
    <row r="45" spans="1:6" s="4" customFormat="1" ht="16.5">
      <c r="A45" s="27" t="s">
        <v>35</v>
      </c>
      <c r="B45" s="24"/>
      <c r="C45" s="24"/>
      <c r="D45" s="24"/>
      <c r="E45" s="24"/>
      <c r="F45" s="39" t="s">
        <v>36</v>
      </c>
    </row>
  </sheetData>
  <mergeCells count="58">
    <mergeCell ref="A14:A15"/>
    <mergeCell ref="A1:F1"/>
    <mergeCell ref="A2:F2"/>
    <mergeCell ref="A4:B4"/>
    <mergeCell ref="E4:F4"/>
    <mergeCell ref="A5:C5"/>
    <mergeCell ref="A6:C6"/>
    <mergeCell ref="A8:C8"/>
    <mergeCell ref="A9:C9"/>
    <mergeCell ref="A10:C10"/>
    <mergeCell ref="A11:C11"/>
    <mergeCell ref="A12:C12"/>
    <mergeCell ref="A16:A37"/>
    <mergeCell ref="B16:B29"/>
    <mergeCell ref="D16:D17"/>
    <mergeCell ref="E16:E17"/>
    <mergeCell ref="F16:F17"/>
    <mergeCell ref="D18:D19"/>
    <mergeCell ref="E18:E19"/>
    <mergeCell ref="F18:F19"/>
    <mergeCell ref="D20:D21"/>
    <mergeCell ref="E20:E21"/>
    <mergeCell ref="F20:F21"/>
    <mergeCell ref="D22:D23"/>
    <mergeCell ref="E22:E23"/>
    <mergeCell ref="F22:F23"/>
    <mergeCell ref="D24:D25"/>
    <mergeCell ref="E24:E25"/>
    <mergeCell ref="F24:F25"/>
    <mergeCell ref="D26:D27"/>
    <mergeCell ref="E26:E27"/>
    <mergeCell ref="F26:F27"/>
    <mergeCell ref="D28:D29"/>
    <mergeCell ref="E28:E29"/>
    <mergeCell ref="F28:F29"/>
    <mergeCell ref="F30:F31"/>
    <mergeCell ref="D32:D33"/>
    <mergeCell ref="E32:E33"/>
    <mergeCell ref="F32:F33"/>
    <mergeCell ref="D34:D35"/>
    <mergeCell ref="E34:E35"/>
    <mergeCell ref="F34:F35"/>
    <mergeCell ref="F40:F41"/>
    <mergeCell ref="A42:A43"/>
    <mergeCell ref="A44:E44"/>
    <mergeCell ref="D36:D37"/>
    <mergeCell ref="E36:E37"/>
    <mergeCell ref="F36:F37"/>
    <mergeCell ref="A38:A41"/>
    <mergeCell ref="B38:B41"/>
    <mergeCell ref="D38:D39"/>
    <mergeCell ref="E38:E39"/>
    <mergeCell ref="F38:F39"/>
    <mergeCell ref="D40:D41"/>
    <mergeCell ref="E40:E41"/>
    <mergeCell ref="B30:B37"/>
    <mergeCell ref="D30:D31"/>
    <mergeCell ref="E30:E3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10" workbookViewId="0">
      <selection activeCell="H39" sqref="H39"/>
    </sheetView>
  </sheetViews>
  <sheetFormatPr defaultRowHeight="13.5"/>
  <cols>
    <col min="1" max="1" width="18.88671875" customWidth="1"/>
    <col min="2" max="4" width="18.6640625" customWidth="1"/>
    <col min="257" max="257" width="18.88671875" customWidth="1"/>
    <col min="258" max="260" width="18.6640625" customWidth="1"/>
    <col min="513" max="513" width="18.88671875" customWidth="1"/>
    <col min="514" max="516" width="18.6640625" customWidth="1"/>
    <col min="769" max="769" width="18.88671875" customWidth="1"/>
    <col min="770" max="772" width="18.6640625" customWidth="1"/>
    <col min="1025" max="1025" width="18.88671875" customWidth="1"/>
    <col min="1026" max="1028" width="18.6640625" customWidth="1"/>
    <col min="1281" max="1281" width="18.88671875" customWidth="1"/>
    <col min="1282" max="1284" width="18.6640625" customWidth="1"/>
    <col min="1537" max="1537" width="18.88671875" customWidth="1"/>
    <col min="1538" max="1540" width="18.6640625" customWidth="1"/>
    <col min="1793" max="1793" width="18.88671875" customWidth="1"/>
    <col min="1794" max="1796" width="18.6640625" customWidth="1"/>
    <col min="2049" max="2049" width="18.88671875" customWidth="1"/>
    <col min="2050" max="2052" width="18.6640625" customWidth="1"/>
    <col min="2305" max="2305" width="18.88671875" customWidth="1"/>
    <col min="2306" max="2308" width="18.6640625" customWidth="1"/>
    <col min="2561" max="2561" width="18.88671875" customWidth="1"/>
    <col min="2562" max="2564" width="18.6640625" customWidth="1"/>
    <col min="2817" max="2817" width="18.88671875" customWidth="1"/>
    <col min="2818" max="2820" width="18.6640625" customWidth="1"/>
    <col min="3073" max="3073" width="18.88671875" customWidth="1"/>
    <col min="3074" max="3076" width="18.6640625" customWidth="1"/>
    <col min="3329" max="3329" width="18.88671875" customWidth="1"/>
    <col min="3330" max="3332" width="18.6640625" customWidth="1"/>
    <col min="3585" max="3585" width="18.88671875" customWidth="1"/>
    <col min="3586" max="3588" width="18.6640625" customWidth="1"/>
    <col min="3841" max="3841" width="18.88671875" customWidth="1"/>
    <col min="3842" max="3844" width="18.6640625" customWidth="1"/>
    <col min="4097" max="4097" width="18.88671875" customWidth="1"/>
    <col min="4098" max="4100" width="18.6640625" customWidth="1"/>
    <col min="4353" max="4353" width="18.88671875" customWidth="1"/>
    <col min="4354" max="4356" width="18.6640625" customWidth="1"/>
    <col min="4609" max="4609" width="18.88671875" customWidth="1"/>
    <col min="4610" max="4612" width="18.6640625" customWidth="1"/>
    <col min="4865" max="4865" width="18.88671875" customWidth="1"/>
    <col min="4866" max="4868" width="18.6640625" customWidth="1"/>
    <col min="5121" max="5121" width="18.88671875" customWidth="1"/>
    <col min="5122" max="5124" width="18.6640625" customWidth="1"/>
    <col min="5377" max="5377" width="18.88671875" customWidth="1"/>
    <col min="5378" max="5380" width="18.6640625" customWidth="1"/>
    <col min="5633" max="5633" width="18.88671875" customWidth="1"/>
    <col min="5634" max="5636" width="18.6640625" customWidth="1"/>
    <col min="5889" max="5889" width="18.88671875" customWidth="1"/>
    <col min="5890" max="5892" width="18.6640625" customWidth="1"/>
    <col min="6145" max="6145" width="18.88671875" customWidth="1"/>
    <col min="6146" max="6148" width="18.6640625" customWidth="1"/>
    <col min="6401" max="6401" width="18.88671875" customWidth="1"/>
    <col min="6402" max="6404" width="18.6640625" customWidth="1"/>
    <col min="6657" max="6657" width="18.88671875" customWidth="1"/>
    <col min="6658" max="6660" width="18.6640625" customWidth="1"/>
    <col min="6913" max="6913" width="18.88671875" customWidth="1"/>
    <col min="6914" max="6916" width="18.6640625" customWidth="1"/>
    <col min="7169" max="7169" width="18.88671875" customWidth="1"/>
    <col min="7170" max="7172" width="18.6640625" customWidth="1"/>
    <col min="7425" max="7425" width="18.88671875" customWidth="1"/>
    <col min="7426" max="7428" width="18.6640625" customWidth="1"/>
    <col min="7681" max="7681" width="18.88671875" customWidth="1"/>
    <col min="7682" max="7684" width="18.6640625" customWidth="1"/>
    <col min="7937" max="7937" width="18.88671875" customWidth="1"/>
    <col min="7938" max="7940" width="18.6640625" customWidth="1"/>
    <col min="8193" max="8193" width="18.88671875" customWidth="1"/>
    <col min="8194" max="8196" width="18.6640625" customWidth="1"/>
    <col min="8449" max="8449" width="18.88671875" customWidth="1"/>
    <col min="8450" max="8452" width="18.6640625" customWidth="1"/>
    <col min="8705" max="8705" width="18.88671875" customWidth="1"/>
    <col min="8706" max="8708" width="18.6640625" customWidth="1"/>
    <col min="8961" max="8961" width="18.88671875" customWidth="1"/>
    <col min="8962" max="8964" width="18.6640625" customWidth="1"/>
    <col min="9217" max="9217" width="18.88671875" customWidth="1"/>
    <col min="9218" max="9220" width="18.6640625" customWidth="1"/>
    <col min="9473" max="9473" width="18.88671875" customWidth="1"/>
    <col min="9474" max="9476" width="18.6640625" customWidth="1"/>
    <col min="9729" max="9729" width="18.88671875" customWidth="1"/>
    <col min="9730" max="9732" width="18.6640625" customWidth="1"/>
    <col min="9985" max="9985" width="18.88671875" customWidth="1"/>
    <col min="9986" max="9988" width="18.6640625" customWidth="1"/>
    <col min="10241" max="10241" width="18.88671875" customWidth="1"/>
    <col min="10242" max="10244" width="18.6640625" customWidth="1"/>
    <col min="10497" max="10497" width="18.88671875" customWidth="1"/>
    <col min="10498" max="10500" width="18.6640625" customWidth="1"/>
    <col min="10753" max="10753" width="18.88671875" customWidth="1"/>
    <col min="10754" max="10756" width="18.6640625" customWidth="1"/>
    <col min="11009" max="11009" width="18.88671875" customWidth="1"/>
    <col min="11010" max="11012" width="18.6640625" customWidth="1"/>
    <col min="11265" max="11265" width="18.88671875" customWidth="1"/>
    <col min="11266" max="11268" width="18.6640625" customWidth="1"/>
    <col min="11521" max="11521" width="18.88671875" customWidth="1"/>
    <col min="11522" max="11524" width="18.6640625" customWidth="1"/>
    <col min="11777" max="11777" width="18.88671875" customWidth="1"/>
    <col min="11778" max="11780" width="18.6640625" customWidth="1"/>
    <col min="12033" max="12033" width="18.88671875" customWidth="1"/>
    <col min="12034" max="12036" width="18.6640625" customWidth="1"/>
    <col min="12289" max="12289" width="18.88671875" customWidth="1"/>
    <col min="12290" max="12292" width="18.6640625" customWidth="1"/>
    <col min="12545" max="12545" width="18.88671875" customWidth="1"/>
    <col min="12546" max="12548" width="18.6640625" customWidth="1"/>
    <col min="12801" max="12801" width="18.88671875" customWidth="1"/>
    <col min="12802" max="12804" width="18.6640625" customWidth="1"/>
    <col min="13057" max="13057" width="18.88671875" customWidth="1"/>
    <col min="13058" max="13060" width="18.6640625" customWidth="1"/>
    <col min="13313" max="13313" width="18.88671875" customWidth="1"/>
    <col min="13314" max="13316" width="18.6640625" customWidth="1"/>
    <col min="13569" max="13569" width="18.88671875" customWidth="1"/>
    <col min="13570" max="13572" width="18.6640625" customWidth="1"/>
    <col min="13825" max="13825" width="18.88671875" customWidth="1"/>
    <col min="13826" max="13828" width="18.6640625" customWidth="1"/>
    <col min="14081" max="14081" width="18.88671875" customWidth="1"/>
    <col min="14082" max="14084" width="18.6640625" customWidth="1"/>
    <col min="14337" max="14337" width="18.88671875" customWidth="1"/>
    <col min="14338" max="14340" width="18.6640625" customWidth="1"/>
    <col min="14593" max="14593" width="18.88671875" customWidth="1"/>
    <col min="14594" max="14596" width="18.6640625" customWidth="1"/>
    <col min="14849" max="14849" width="18.88671875" customWidth="1"/>
    <col min="14850" max="14852" width="18.6640625" customWidth="1"/>
    <col min="15105" max="15105" width="18.88671875" customWidth="1"/>
    <col min="15106" max="15108" width="18.6640625" customWidth="1"/>
    <col min="15361" max="15361" width="18.88671875" customWidth="1"/>
    <col min="15362" max="15364" width="18.6640625" customWidth="1"/>
    <col min="15617" max="15617" width="18.88671875" customWidth="1"/>
    <col min="15618" max="15620" width="18.6640625" customWidth="1"/>
    <col min="15873" max="15873" width="18.88671875" customWidth="1"/>
    <col min="15874" max="15876" width="18.6640625" customWidth="1"/>
    <col min="16129" max="16129" width="18.88671875" customWidth="1"/>
    <col min="16130" max="16132" width="18.6640625" customWidth="1"/>
  </cols>
  <sheetData>
    <row r="1" spans="1:4" ht="22.5">
      <c r="A1" s="222" t="s">
        <v>118</v>
      </c>
      <c r="B1" s="222"/>
      <c r="C1" s="222"/>
      <c r="D1" s="222"/>
    </row>
    <row r="2" spans="1:4" ht="22.5">
      <c r="A2" s="222" t="s">
        <v>62</v>
      </c>
      <c r="B2" s="222"/>
      <c r="C2" s="222"/>
      <c r="D2" s="222"/>
    </row>
    <row r="3" spans="1:4" ht="14.25" customHeight="1">
      <c r="A3" s="1"/>
    </row>
    <row r="4" spans="1:4" s="3" customFormat="1" ht="12.75" customHeight="1" thickBot="1">
      <c r="A4" s="54" t="s">
        <v>38</v>
      </c>
      <c r="B4" s="7"/>
      <c r="C4" s="7"/>
      <c r="D4" s="40" t="s">
        <v>100</v>
      </c>
    </row>
    <row r="5" spans="1:4" s="3" customFormat="1" ht="16.5" customHeight="1">
      <c r="A5" s="55" t="s">
        <v>81</v>
      </c>
      <c r="B5" s="41" t="s">
        <v>39</v>
      </c>
      <c r="C5" s="52" t="s">
        <v>41</v>
      </c>
      <c r="D5" s="52" t="s">
        <v>43</v>
      </c>
    </row>
    <row r="6" spans="1:4" s="3" customFormat="1" ht="16.5" customHeight="1">
      <c r="A6" s="60" t="s">
        <v>0</v>
      </c>
      <c r="B6" s="10" t="s">
        <v>40</v>
      </c>
      <c r="C6" s="12" t="s">
        <v>42</v>
      </c>
      <c r="D6" s="12" t="s">
        <v>44</v>
      </c>
    </row>
    <row r="7" spans="1:4" s="3" customFormat="1" ht="8.25" customHeight="1">
      <c r="A7" s="42"/>
      <c r="B7" s="43"/>
      <c r="C7" s="42"/>
      <c r="D7" s="42"/>
    </row>
    <row r="8" spans="1:4" s="3" customFormat="1" ht="29.25" customHeight="1">
      <c r="A8" s="190">
        <v>2014</v>
      </c>
      <c r="B8" s="182">
        <v>13538400</v>
      </c>
      <c r="C8" s="193">
        <v>7395684</v>
      </c>
      <c r="D8" s="195">
        <v>54.6</v>
      </c>
    </row>
    <row r="9" spans="1:4" s="3" customFormat="1" ht="29.25" customHeight="1">
      <c r="A9" s="192">
        <v>2015</v>
      </c>
      <c r="B9" s="206">
        <v>12814727</v>
      </c>
      <c r="C9" s="206">
        <v>7387119</v>
      </c>
      <c r="D9" s="204">
        <v>57.645543287812529</v>
      </c>
    </row>
    <row r="10" spans="1:4" s="3" customFormat="1" ht="29.25" customHeight="1">
      <c r="A10" s="190">
        <v>2016</v>
      </c>
      <c r="B10" s="201">
        <v>12973529</v>
      </c>
      <c r="C10" s="197">
        <v>6868129</v>
      </c>
      <c r="D10" s="194">
        <v>52.939558696789433</v>
      </c>
    </row>
    <row r="11" spans="1:4" s="3" customFormat="1" ht="29.25" customHeight="1">
      <c r="A11" s="190">
        <v>2017</v>
      </c>
      <c r="B11" s="201">
        <v>13025801</v>
      </c>
      <c r="C11" s="197">
        <v>7039042</v>
      </c>
      <c r="D11" s="194">
        <v>54.039225687541212</v>
      </c>
    </row>
    <row r="12" spans="1:4" s="3" customFormat="1" ht="29.25" customHeight="1">
      <c r="A12" s="56">
        <v>2018</v>
      </c>
      <c r="B12" s="45">
        <v>14538112</v>
      </c>
      <c r="C12" s="215">
        <v>6952342</v>
      </c>
      <c r="D12" s="21">
        <f>C12/B12*100</f>
        <v>47.821491538928854</v>
      </c>
    </row>
    <row r="13" spans="1:4" s="3" customFormat="1" ht="9" customHeight="1">
      <c r="A13" s="22"/>
      <c r="B13" s="45"/>
      <c r="C13" s="46"/>
      <c r="D13" s="21"/>
    </row>
    <row r="14" spans="1:4" s="3" customFormat="1" ht="15" customHeight="1">
      <c r="A14" s="83" t="s">
        <v>82</v>
      </c>
      <c r="B14" s="326">
        <v>5404453</v>
      </c>
      <c r="C14" s="326">
        <v>5375197</v>
      </c>
      <c r="D14" s="327">
        <f>C14/B14*100</f>
        <v>99.458668620117521</v>
      </c>
    </row>
    <row r="15" spans="1:4" s="3" customFormat="1" ht="15" customHeight="1">
      <c r="A15" s="83" t="s">
        <v>63</v>
      </c>
      <c r="B15" s="326"/>
      <c r="C15" s="326"/>
      <c r="D15" s="327"/>
    </row>
    <row r="16" spans="1:4" s="3" customFormat="1" ht="15" customHeight="1">
      <c r="A16" s="49" t="s">
        <v>83</v>
      </c>
      <c r="B16" s="323">
        <v>10797</v>
      </c>
      <c r="C16" s="324">
        <v>10797</v>
      </c>
      <c r="D16" s="325">
        <f>C16/B16*100</f>
        <v>100</v>
      </c>
    </row>
    <row r="17" spans="1:4" s="3" customFormat="1" ht="15" customHeight="1">
      <c r="A17" s="49" t="s">
        <v>64</v>
      </c>
      <c r="B17" s="323"/>
      <c r="C17" s="324"/>
      <c r="D17" s="325"/>
    </row>
    <row r="18" spans="1:4" s="3" customFormat="1" ht="15" customHeight="1">
      <c r="A18" s="49" t="s">
        <v>84</v>
      </c>
      <c r="B18" s="323">
        <v>538922</v>
      </c>
      <c r="C18" s="324">
        <v>509666</v>
      </c>
      <c r="D18" s="325">
        <f>C18/B18*100</f>
        <v>94.571385098400143</v>
      </c>
    </row>
    <row r="19" spans="1:4" s="3" customFormat="1" ht="15" customHeight="1">
      <c r="A19" s="49" t="s">
        <v>15</v>
      </c>
      <c r="B19" s="323"/>
      <c r="C19" s="324"/>
      <c r="D19" s="325"/>
    </row>
    <row r="20" spans="1:4" s="3" customFormat="1" ht="15" customHeight="1">
      <c r="A20" s="49" t="s">
        <v>85</v>
      </c>
      <c r="B20" s="323">
        <v>2002819</v>
      </c>
      <c r="C20" s="324">
        <v>2002819</v>
      </c>
      <c r="D20" s="325">
        <f>C20/B20*100</f>
        <v>100</v>
      </c>
    </row>
    <row r="21" spans="1:4" s="3" customFormat="1" ht="15" customHeight="1">
      <c r="A21" s="49" t="s">
        <v>17</v>
      </c>
      <c r="B21" s="323"/>
      <c r="C21" s="324"/>
      <c r="D21" s="325"/>
    </row>
    <row r="22" spans="1:4" s="3" customFormat="1" ht="15" customHeight="1">
      <c r="A22" s="49" t="s">
        <v>123</v>
      </c>
      <c r="B22" s="328" t="s">
        <v>256</v>
      </c>
      <c r="C22" s="330" t="s">
        <v>256</v>
      </c>
      <c r="D22" s="330" t="s">
        <v>256</v>
      </c>
    </row>
    <row r="23" spans="1:4" s="3" customFormat="1" ht="15" customHeight="1">
      <c r="A23" s="19" t="s">
        <v>69</v>
      </c>
      <c r="B23" s="329"/>
      <c r="C23" s="331"/>
      <c r="D23" s="331"/>
    </row>
    <row r="24" spans="1:4" s="3" customFormat="1" ht="15" customHeight="1">
      <c r="A24" s="49" t="s">
        <v>20</v>
      </c>
      <c r="B24" s="323">
        <v>2202504</v>
      </c>
      <c r="C24" s="324">
        <v>2202504</v>
      </c>
      <c r="D24" s="325">
        <f>C24/B24*100</f>
        <v>100</v>
      </c>
    </row>
    <row r="25" spans="1:4" s="3" customFormat="1" ht="15" customHeight="1">
      <c r="A25" s="178" t="s">
        <v>21</v>
      </c>
      <c r="B25" s="323"/>
      <c r="C25" s="324"/>
      <c r="D25" s="325"/>
    </row>
    <row r="26" spans="1:4" s="3" customFormat="1" ht="15" customHeight="1">
      <c r="A26" s="178" t="s">
        <v>22</v>
      </c>
      <c r="B26" s="323">
        <v>649411</v>
      </c>
      <c r="C26" s="324">
        <v>649411</v>
      </c>
      <c r="D26" s="325">
        <f>C26/B26*100</f>
        <v>100</v>
      </c>
    </row>
    <row r="27" spans="1:4" s="3" customFormat="1" ht="15" customHeight="1">
      <c r="A27" s="178" t="s">
        <v>65</v>
      </c>
      <c r="B27" s="323"/>
      <c r="C27" s="324"/>
      <c r="D27" s="325"/>
    </row>
    <row r="28" spans="1:4" s="3" customFormat="1" ht="15" customHeight="1">
      <c r="A28" s="47" t="s">
        <v>86</v>
      </c>
      <c r="B28" s="332">
        <v>9133659</v>
      </c>
      <c r="C28" s="332">
        <v>1577145</v>
      </c>
      <c r="D28" s="333">
        <f>C28/B28*100</f>
        <v>17.267395246527158</v>
      </c>
    </row>
    <row r="29" spans="1:4" s="3" customFormat="1" ht="15" customHeight="1">
      <c r="A29" s="48" t="s">
        <v>66</v>
      </c>
      <c r="B29" s="332"/>
      <c r="C29" s="332"/>
      <c r="D29" s="333"/>
    </row>
    <row r="30" spans="1:4" s="3" customFormat="1" ht="15" customHeight="1">
      <c r="A30" s="177" t="s">
        <v>87</v>
      </c>
      <c r="B30" s="328" t="s">
        <v>256</v>
      </c>
      <c r="C30" s="330" t="s">
        <v>256</v>
      </c>
      <c r="D30" s="330" t="s">
        <v>256</v>
      </c>
    </row>
    <row r="31" spans="1:4" s="3" customFormat="1" ht="15" customHeight="1">
      <c r="A31" s="15" t="s">
        <v>67</v>
      </c>
      <c r="B31" s="329"/>
      <c r="C31" s="331"/>
      <c r="D31" s="331"/>
    </row>
    <row r="32" spans="1:4" s="3" customFormat="1" ht="15" customHeight="1">
      <c r="A32" s="176" t="s">
        <v>88</v>
      </c>
      <c r="B32" s="304">
        <v>52344</v>
      </c>
      <c r="C32" s="279">
        <v>52078</v>
      </c>
      <c r="D32" s="334">
        <f>C32/B32*100</f>
        <v>99.491823322634872</v>
      </c>
    </row>
    <row r="33" spans="1:4" s="3" customFormat="1" ht="15" customHeight="1">
      <c r="A33" s="176" t="s">
        <v>27</v>
      </c>
      <c r="B33" s="304"/>
      <c r="C33" s="279"/>
      <c r="D33" s="334"/>
    </row>
    <row r="34" spans="1:4" s="3" customFormat="1" ht="15" customHeight="1">
      <c r="A34" s="176" t="s">
        <v>119</v>
      </c>
      <c r="B34" s="304">
        <v>1300929</v>
      </c>
      <c r="C34" s="279">
        <v>561309</v>
      </c>
      <c r="D34" s="334">
        <f>C34/B34*100</f>
        <v>43.146782030379825</v>
      </c>
    </row>
    <row r="35" spans="1:4" s="3" customFormat="1" ht="15" customHeight="1">
      <c r="A35" s="179" t="s">
        <v>120</v>
      </c>
      <c r="B35" s="304"/>
      <c r="C35" s="279"/>
      <c r="D35" s="334"/>
    </row>
    <row r="36" spans="1:4" s="3" customFormat="1" ht="15" customHeight="1">
      <c r="A36" s="180" t="s">
        <v>121</v>
      </c>
      <c r="B36" s="304">
        <v>2057213</v>
      </c>
      <c r="C36" s="279">
        <v>418199</v>
      </c>
      <c r="D36" s="334">
        <f>C36/B36*100</f>
        <v>20.32842491273388</v>
      </c>
    </row>
    <row r="37" spans="1:4" s="3" customFormat="1" ht="15" customHeight="1">
      <c r="A37" s="177" t="s">
        <v>28</v>
      </c>
      <c r="B37" s="304"/>
      <c r="C37" s="279"/>
      <c r="D37" s="334"/>
    </row>
    <row r="38" spans="1:4" s="3" customFormat="1" ht="15" customHeight="1">
      <c r="A38" s="177" t="s">
        <v>122</v>
      </c>
      <c r="B38" s="304">
        <v>5723173</v>
      </c>
      <c r="C38" s="279">
        <v>545559</v>
      </c>
      <c r="D38" s="334">
        <f>C38/B38*100</f>
        <v>9.5324569080822812</v>
      </c>
    </row>
    <row r="39" spans="1:4" s="3" customFormat="1" ht="15" customHeight="1" thickBot="1">
      <c r="A39" s="50" t="s">
        <v>68</v>
      </c>
      <c r="B39" s="335"/>
      <c r="C39" s="336"/>
      <c r="D39" s="334"/>
    </row>
    <row r="40" spans="1:4" s="3" customFormat="1" ht="14.25">
      <c r="A40" s="231"/>
      <c r="B40" s="231"/>
      <c r="C40" s="231"/>
      <c r="D40" s="58"/>
    </row>
    <row r="41" spans="1:4" s="3" customFormat="1" ht="16.5">
      <c r="A41" s="27" t="s">
        <v>35</v>
      </c>
      <c r="B41" s="24"/>
      <c r="C41" s="24"/>
      <c r="D41" s="39" t="s">
        <v>36</v>
      </c>
    </row>
    <row r="42" spans="1:4" s="3" customFormat="1" ht="14.25"/>
    <row r="43" spans="1:4" s="3" customFormat="1" ht="14.25"/>
    <row r="46" spans="1:4">
      <c r="A46" s="181"/>
    </row>
  </sheetData>
  <mergeCells count="42">
    <mergeCell ref="B38:B39"/>
    <mergeCell ref="C38:C39"/>
    <mergeCell ref="D38:D39"/>
    <mergeCell ref="A40:C40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24:B25"/>
    <mergeCell ref="C24:C25"/>
    <mergeCell ref="D24:D25"/>
    <mergeCell ref="B18:B19"/>
    <mergeCell ref="C18:C19"/>
    <mergeCell ref="D18:D19"/>
    <mergeCell ref="B20:B21"/>
    <mergeCell ref="C20:C21"/>
    <mergeCell ref="D20:D21"/>
    <mergeCell ref="B16:B17"/>
    <mergeCell ref="C16:C17"/>
    <mergeCell ref="D16:D17"/>
    <mergeCell ref="A1:D1"/>
    <mergeCell ref="A2:D2"/>
    <mergeCell ref="B14:B15"/>
    <mergeCell ref="C14:C15"/>
    <mergeCell ref="D14:D1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I18" sqref="I18:I19"/>
    </sheetView>
  </sheetViews>
  <sheetFormatPr defaultRowHeight="13.5"/>
  <cols>
    <col min="1" max="1" width="10.21875" customWidth="1"/>
    <col min="2" max="2" width="7.44140625" customWidth="1"/>
    <col min="3" max="3" width="10.109375" customWidth="1"/>
    <col min="4" max="4" width="7.44140625" customWidth="1"/>
    <col min="5" max="5" width="11" style="133" customWidth="1"/>
    <col min="6" max="6" width="6.109375" customWidth="1"/>
    <col min="7" max="7" width="5.5546875" customWidth="1"/>
    <col min="8" max="8" width="7.33203125" customWidth="1"/>
    <col min="9" max="9" width="9" customWidth="1"/>
    <col min="11" max="11" width="11.77734375" bestFit="1" customWidth="1"/>
    <col min="257" max="257" width="10.21875" customWidth="1"/>
    <col min="258" max="258" width="6.88671875" customWidth="1"/>
    <col min="259" max="259" width="10.109375" customWidth="1"/>
    <col min="260" max="260" width="7.44140625" customWidth="1"/>
    <col min="261" max="261" width="11" customWidth="1"/>
    <col min="262" max="262" width="6.109375" customWidth="1"/>
    <col min="263" max="263" width="5.5546875" customWidth="1"/>
    <col min="264" max="264" width="7.33203125" customWidth="1"/>
    <col min="265" max="265" width="9" customWidth="1"/>
    <col min="267" max="267" width="11.77734375" bestFit="1" customWidth="1"/>
    <col min="513" max="513" width="10.21875" customWidth="1"/>
    <col min="514" max="514" width="6.88671875" customWidth="1"/>
    <col min="515" max="515" width="10.109375" customWidth="1"/>
    <col min="516" max="516" width="7.44140625" customWidth="1"/>
    <col min="517" max="517" width="11" customWidth="1"/>
    <col min="518" max="518" width="6.109375" customWidth="1"/>
    <col min="519" max="519" width="5.5546875" customWidth="1"/>
    <col min="520" max="520" width="7.33203125" customWidth="1"/>
    <col min="521" max="521" width="9" customWidth="1"/>
    <col min="523" max="523" width="11.77734375" bestFit="1" customWidth="1"/>
    <col min="769" max="769" width="10.21875" customWidth="1"/>
    <col min="770" max="770" width="6.88671875" customWidth="1"/>
    <col min="771" max="771" width="10.109375" customWidth="1"/>
    <col min="772" max="772" width="7.44140625" customWidth="1"/>
    <col min="773" max="773" width="11" customWidth="1"/>
    <col min="774" max="774" width="6.109375" customWidth="1"/>
    <col min="775" max="775" width="5.5546875" customWidth="1"/>
    <col min="776" max="776" width="7.33203125" customWidth="1"/>
    <col min="777" max="777" width="9" customWidth="1"/>
    <col min="779" max="779" width="11.77734375" bestFit="1" customWidth="1"/>
    <col min="1025" max="1025" width="10.21875" customWidth="1"/>
    <col min="1026" max="1026" width="6.88671875" customWidth="1"/>
    <col min="1027" max="1027" width="10.109375" customWidth="1"/>
    <col min="1028" max="1028" width="7.44140625" customWidth="1"/>
    <col min="1029" max="1029" width="11" customWidth="1"/>
    <col min="1030" max="1030" width="6.109375" customWidth="1"/>
    <col min="1031" max="1031" width="5.5546875" customWidth="1"/>
    <col min="1032" max="1032" width="7.33203125" customWidth="1"/>
    <col min="1033" max="1033" width="9" customWidth="1"/>
    <col min="1035" max="1035" width="11.77734375" bestFit="1" customWidth="1"/>
    <col min="1281" max="1281" width="10.21875" customWidth="1"/>
    <col min="1282" max="1282" width="6.88671875" customWidth="1"/>
    <col min="1283" max="1283" width="10.109375" customWidth="1"/>
    <col min="1284" max="1284" width="7.44140625" customWidth="1"/>
    <col min="1285" max="1285" width="11" customWidth="1"/>
    <col min="1286" max="1286" width="6.109375" customWidth="1"/>
    <col min="1287" max="1287" width="5.5546875" customWidth="1"/>
    <col min="1288" max="1288" width="7.33203125" customWidth="1"/>
    <col min="1289" max="1289" width="9" customWidth="1"/>
    <col min="1291" max="1291" width="11.77734375" bestFit="1" customWidth="1"/>
    <col min="1537" max="1537" width="10.21875" customWidth="1"/>
    <col min="1538" max="1538" width="6.88671875" customWidth="1"/>
    <col min="1539" max="1539" width="10.109375" customWidth="1"/>
    <col min="1540" max="1540" width="7.44140625" customWidth="1"/>
    <col min="1541" max="1541" width="11" customWidth="1"/>
    <col min="1542" max="1542" width="6.109375" customWidth="1"/>
    <col min="1543" max="1543" width="5.5546875" customWidth="1"/>
    <col min="1544" max="1544" width="7.33203125" customWidth="1"/>
    <col min="1545" max="1545" width="9" customWidth="1"/>
    <col min="1547" max="1547" width="11.77734375" bestFit="1" customWidth="1"/>
    <col min="1793" max="1793" width="10.21875" customWidth="1"/>
    <col min="1794" max="1794" width="6.88671875" customWidth="1"/>
    <col min="1795" max="1795" width="10.109375" customWidth="1"/>
    <col min="1796" max="1796" width="7.44140625" customWidth="1"/>
    <col min="1797" max="1797" width="11" customWidth="1"/>
    <col min="1798" max="1798" width="6.109375" customWidth="1"/>
    <col min="1799" max="1799" width="5.5546875" customWidth="1"/>
    <col min="1800" max="1800" width="7.33203125" customWidth="1"/>
    <col min="1801" max="1801" width="9" customWidth="1"/>
    <col min="1803" max="1803" width="11.77734375" bestFit="1" customWidth="1"/>
    <col min="2049" max="2049" width="10.21875" customWidth="1"/>
    <col min="2050" max="2050" width="6.88671875" customWidth="1"/>
    <col min="2051" max="2051" width="10.109375" customWidth="1"/>
    <col min="2052" max="2052" width="7.44140625" customWidth="1"/>
    <col min="2053" max="2053" width="11" customWidth="1"/>
    <col min="2054" max="2054" width="6.109375" customWidth="1"/>
    <col min="2055" max="2055" width="5.5546875" customWidth="1"/>
    <col min="2056" max="2056" width="7.33203125" customWidth="1"/>
    <col min="2057" max="2057" width="9" customWidth="1"/>
    <col min="2059" max="2059" width="11.77734375" bestFit="1" customWidth="1"/>
    <col min="2305" max="2305" width="10.21875" customWidth="1"/>
    <col min="2306" max="2306" width="6.88671875" customWidth="1"/>
    <col min="2307" max="2307" width="10.109375" customWidth="1"/>
    <col min="2308" max="2308" width="7.44140625" customWidth="1"/>
    <col min="2309" max="2309" width="11" customWidth="1"/>
    <col min="2310" max="2310" width="6.109375" customWidth="1"/>
    <col min="2311" max="2311" width="5.5546875" customWidth="1"/>
    <col min="2312" max="2312" width="7.33203125" customWidth="1"/>
    <col min="2313" max="2313" width="9" customWidth="1"/>
    <col min="2315" max="2315" width="11.77734375" bestFit="1" customWidth="1"/>
    <col min="2561" max="2561" width="10.21875" customWidth="1"/>
    <col min="2562" max="2562" width="6.88671875" customWidth="1"/>
    <col min="2563" max="2563" width="10.109375" customWidth="1"/>
    <col min="2564" max="2564" width="7.44140625" customWidth="1"/>
    <col min="2565" max="2565" width="11" customWidth="1"/>
    <col min="2566" max="2566" width="6.109375" customWidth="1"/>
    <col min="2567" max="2567" width="5.5546875" customWidth="1"/>
    <col min="2568" max="2568" width="7.33203125" customWidth="1"/>
    <col min="2569" max="2569" width="9" customWidth="1"/>
    <col min="2571" max="2571" width="11.77734375" bestFit="1" customWidth="1"/>
    <col min="2817" max="2817" width="10.21875" customWidth="1"/>
    <col min="2818" max="2818" width="6.88671875" customWidth="1"/>
    <col min="2819" max="2819" width="10.109375" customWidth="1"/>
    <col min="2820" max="2820" width="7.44140625" customWidth="1"/>
    <col min="2821" max="2821" width="11" customWidth="1"/>
    <col min="2822" max="2822" width="6.109375" customWidth="1"/>
    <col min="2823" max="2823" width="5.5546875" customWidth="1"/>
    <col min="2824" max="2824" width="7.33203125" customWidth="1"/>
    <col min="2825" max="2825" width="9" customWidth="1"/>
    <col min="2827" max="2827" width="11.77734375" bestFit="1" customWidth="1"/>
    <col min="3073" max="3073" width="10.21875" customWidth="1"/>
    <col min="3074" max="3074" width="6.88671875" customWidth="1"/>
    <col min="3075" max="3075" width="10.109375" customWidth="1"/>
    <col min="3076" max="3076" width="7.44140625" customWidth="1"/>
    <col min="3077" max="3077" width="11" customWidth="1"/>
    <col min="3078" max="3078" width="6.109375" customWidth="1"/>
    <col min="3079" max="3079" width="5.5546875" customWidth="1"/>
    <col min="3080" max="3080" width="7.33203125" customWidth="1"/>
    <col min="3081" max="3081" width="9" customWidth="1"/>
    <col min="3083" max="3083" width="11.77734375" bestFit="1" customWidth="1"/>
    <col min="3329" max="3329" width="10.21875" customWidth="1"/>
    <col min="3330" max="3330" width="6.88671875" customWidth="1"/>
    <col min="3331" max="3331" width="10.109375" customWidth="1"/>
    <col min="3332" max="3332" width="7.44140625" customWidth="1"/>
    <col min="3333" max="3333" width="11" customWidth="1"/>
    <col min="3334" max="3334" width="6.109375" customWidth="1"/>
    <col min="3335" max="3335" width="5.5546875" customWidth="1"/>
    <col min="3336" max="3336" width="7.33203125" customWidth="1"/>
    <col min="3337" max="3337" width="9" customWidth="1"/>
    <col min="3339" max="3339" width="11.77734375" bestFit="1" customWidth="1"/>
    <col min="3585" max="3585" width="10.21875" customWidth="1"/>
    <col min="3586" max="3586" width="6.88671875" customWidth="1"/>
    <col min="3587" max="3587" width="10.109375" customWidth="1"/>
    <col min="3588" max="3588" width="7.44140625" customWidth="1"/>
    <col min="3589" max="3589" width="11" customWidth="1"/>
    <col min="3590" max="3590" width="6.109375" customWidth="1"/>
    <col min="3591" max="3591" width="5.5546875" customWidth="1"/>
    <col min="3592" max="3592" width="7.33203125" customWidth="1"/>
    <col min="3593" max="3593" width="9" customWidth="1"/>
    <col min="3595" max="3595" width="11.77734375" bestFit="1" customWidth="1"/>
    <col min="3841" max="3841" width="10.21875" customWidth="1"/>
    <col min="3842" max="3842" width="6.88671875" customWidth="1"/>
    <col min="3843" max="3843" width="10.109375" customWidth="1"/>
    <col min="3844" max="3844" width="7.44140625" customWidth="1"/>
    <col min="3845" max="3845" width="11" customWidth="1"/>
    <col min="3846" max="3846" width="6.109375" customWidth="1"/>
    <col min="3847" max="3847" width="5.5546875" customWidth="1"/>
    <col min="3848" max="3848" width="7.33203125" customWidth="1"/>
    <col min="3849" max="3849" width="9" customWidth="1"/>
    <col min="3851" max="3851" width="11.77734375" bestFit="1" customWidth="1"/>
    <col min="4097" max="4097" width="10.21875" customWidth="1"/>
    <col min="4098" max="4098" width="6.88671875" customWidth="1"/>
    <col min="4099" max="4099" width="10.109375" customWidth="1"/>
    <col min="4100" max="4100" width="7.44140625" customWidth="1"/>
    <col min="4101" max="4101" width="11" customWidth="1"/>
    <col min="4102" max="4102" width="6.109375" customWidth="1"/>
    <col min="4103" max="4103" width="5.5546875" customWidth="1"/>
    <col min="4104" max="4104" width="7.33203125" customWidth="1"/>
    <col min="4105" max="4105" width="9" customWidth="1"/>
    <col min="4107" max="4107" width="11.77734375" bestFit="1" customWidth="1"/>
    <col min="4353" max="4353" width="10.21875" customWidth="1"/>
    <col min="4354" max="4354" width="6.88671875" customWidth="1"/>
    <col min="4355" max="4355" width="10.109375" customWidth="1"/>
    <col min="4356" max="4356" width="7.44140625" customWidth="1"/>
    <col min="4357" max="4357" width="11" customWidth="1"/>
    <col min="4358" max="4358" width="6.109375" customWidth="1"/>
    <col min="4359" max="4359" width="5.5546875" customWidth="1"/>
    <col min="4360" max="4360" width="7.33203125" customWidth="1"/>
    <col min="4361" max="4361" width="9" customWidth="1"/>
    <col min="4363" max="4363" width="11.77734375" bestFit="1" customWidth="1"/>
    <col min="4609" max="4609" width="10.21875" customWidth="1"/>
    <col min="4610" max="4610" width="6.88671875" customWidth="1"/>
    <col min="4611" max="4611" width="10.109375" customWidth="1"/>
    <col min="4612" max="4612" width="7.44140625" customWidth="1"/>
    <col min="4613" max="4613" width="11" customWidth="1"/>
    <col min="4614" max="4614" width="6.109375" customWidth="1"/>
    <col min="4615" max="4615" width="5.5546875" customWidth="1"/>
    <col min="4616" max="4616" width="7.33203125" customWidth="1"/>
    <col min="4617" max="4617" width="9" customWidth="1"/>
    <col min="4619" max="4619" width="11.77734375" bestFit="1" customWidth="1"/>
    <col min="4865" max="4865" width="10.21875" customWidth="1"/>
    <col min="4866" max="4866" width="6.88671875" customWidth="1"/>
    <col min="4867" max="4867" width="10.109375" customWidth="1"/>
    <col min="4868" max="4868" width="7.44140625" customWidth="1"/>
    <col min="4869" max="4869" width="11" customWidth="1"/>
    <col min="4870" max="4870" width="6.109375" customWidth="1"/>
    <col min="4871" max="4871" width="5.5546875" customWidth="1"/>
    <col min="4872" max="4872" width="7.33203125" customWidth="1"/>
    <col min="4873" max="4873" width="9" customWidth="1"/>
    <col min="4875" max="4875" width="11.77734375" bestFit="1" customWidth="1"/>
    <col min="5121" max="5121" width="10.21875" customWidth="1"/>
    <col min="5122" max="5122" width="6.88671875" customWidth="1"/>
    <col min="5123" max="5123" width="10.109375" customWidth="1"/>
    <col min="5124" max="5124" width="7.44140625" customWidth="1"/>
    <col min="5125" max="5125" width="11" customWidth="1"/>
    <col min="5126" max="5126" width="6.109375" customWidth="1"/>
    <col min="5127" max="5127" width="5.5546875" customWidth="1"/>
    <col min="5128" max="5128" width="7.33203125" customWidth="1"/>
    <col min="5129" max="5129" width="9" customWidth="1"/>
    <col min="5131" max="5131" width="11.77734375" bestFit="1" customWidth="1"/>
    <col min="5377" max="5377" width="10.21875" customWidth="1"/>
    <col min="5378" max="5378" width="6.88671875" customWidth="1"/>
    <col min="5379" max="5379" width="10.109375" customWidth="1"/>
    <col min="5380" max="5380" width="7.44140625" customWidth="1"/>
    <col min="5381" max="5381" width="11" customWidth="1"/>
    <col min="5382" max="5382" width="6.109375" customWidth="1"/>
    <col min="5383" max="5383" width="5.5546875" customWidth="1"/>
    <col min="5384" max="5384" width="7.33203125" customWidth="1"/>
    <col min="5385" max="5385" width="9" customWidth="1"/>
    <col min="5387" max="5387" width="11.77734375" bestFit="1" customWidth="1"/>
    <col min="5633" max="5633" width="10.21875" customWidth="1"/>
    <col min="5634" max="5634" width="6.88671875" customWidth="1"/>
    <col min="5635" max="5635" width="10.109375" customWidth="1"/>
    <col min="5636" max="5636" width="7.44140625" customWidth="1"/>
    <col min="5637" max="5637" width="11" customWidth="1"/>
    <col min="5638" max="5638" width="6.109375" customWidth="1"/>
    <col min="5639" max="5639" width="5.5546875" customWidth="1"/>
    <col min="5640" max="5640" width="7.33203125" customWidth="1"/>
    <col min="5641" max="5641" width="9" customWidth="1"/>
    <col min="5643" max="5643" width="11.77734375" bestFit="1" customWidth="1"/>
    <col min="5889" max="5889" width="10.21875" customWidth="1"/>
    <col min="5890" max="5890" width="6.88671875" customWidth="1"/>
    <col min="5891" max="5891" width="10.109375" customWidth="1"/>
    <col min="5892" max="5892" width="7.44140625" customWidth="1"/>
    <col min="5893" max="5893" width="11" customWidth="1"/>
    <col min="5894" max="5894" width="6.109375" customWidth="1"/>
    <col min="5895" max="5895" width="5.5546875" customWidth="1"/>
    <col min="5896" max="5896" width="7.33203125" customWidth="1"/>
    <col min="5897" max="5897" width="9" customWidth="1"/>
    <col min="5899" max="5899" width="11.77734375" bestFit="1" customWidth="1"/>
    <col min="6145" max="6145" width="10.21875" customWidth="1"/>
    <col min="6146" max="6146" width="6.88671875" customWidth="1"/>
    <col min="6147" max="6147" width="10.109375" customWidth="1"/>
    <col min="6148" max="6148" width="7.44140625" customWidth="1"/>
    <col min="6149" max="6149" width="11" customWidth="1"/>
    <col min="6150" max="6150" width="6.109375" customWidth="1"/>
    <col min="6151" max="6151" width="5.5546875" customWidth="1"/>
    <col min="6152" max="6152" width="7.33203125" customWidth="1"/>
    <col min="6153" max="6153" width="9" customWidth="1"/>
    <col min="6155" max="6155" width="11.77734375" bestFit="1" customWidth="1"/>
    <col min="6401" max="6401" width="10.21875" customWidth="1"/>
    <col min="6402" max="6402" width="6.88671875" customWidth="1"/>
    <col min="6403" max="6403" width="10.109375" customWidth="1"/>
    <col min="6404" max="6404" width="7.44140625" customWidth="1"/>
    <col min="6405" max="6405" width="11" customWidth="1"/>
    <col min="6406" max="6406" width="6.109375" customWidth="1"/>
    <col min="6407" max="6407" width="5.5546875" customWidth="1"/>
    <col min="6408" max="6408" width="7.33203125" customWidth="1"/>
    <col min="6409" max="6409" width="9" customWidth="1"/>
    <col min="6411" max="6411" width="11.77734375" bestFit="1" customWidth="1"/>
    <col min="6657" max="6657" width="10.21875" customWidth="1"/>
    <col min="6658" max="6658" width="6.88671875" customWidth="1"/>
    <col min="6659" max="6659" width="10.109375" customWidth="1"/>
    <col min="6660" max="6660" width="7.44140625" customWidth="1"/>
    <col min="6661" max="6661" width="11" customWidth="1"/>
    <col min="6662" max="6662" width="6.109375" customWidth="1"/>
    <col min="6663" max="6663" width="5.5546875" customWidth="1"/>
    <col min="6664" max="6664" width="7.33203125" customWidth="1"/>
    <col min="6665" max="6665" width="9" customWidth="1"/>
    <col min="6667" max="6667" width="11.77734375" bestFit="1" customWidth="1"/>
    <col min="6913" max="6913" width="10.21875" customWidth="1"/>
    <col min="6914" max="6914" width="6.88671875" customWidth="1"/>
    <col min="6915" max="6915" width="10.109375" customWidth="1"/>
    <col min="6916" max="6916" width="7.44140625" customWidth="1"/>
    <col min="6917" max="6917" width="11" customWidth="1"/>
    <col min="6918" max="6918" width="6.109375" customWidth="1"/>
    <col min="6919" max="6919" width="5.5546875" customWidth="1"/>
    <col min="6920" max="6920" width="7.33203125" customWidth="1"/>
    <col min="6921" max="6921" width="9" customWidth="1"/>
    <col min="6923" max="6923" width="11.77734375" bestFit="1" customWidth="1"/>
    <col min="7169" max="7169" width="10.21875" customWidth="1"/>
    <col min="7170" max="7170" width="6.88671875" customWidth="1"/>
    <col min="7171" max="7171" width="10.109375" customWidth="1"/>
    <col min="7172" max="7172" width="7.44140625" customWidth="1"/>
    <col min="7173" max="7173" width="11" customWidth="1"/>
    <col min="7174" max="7174" width="6.109375" customWidth="1"/>
    <col min="7175" max="7175" width="5.5546875" customWidth="1"/>
    <col min="7176" max="7176" width="7.33203125" customWidth="1"/>
    <col min="7177" max="7177" width="9" customWidth="1"/>
    <col min="7179" max="7179" width="11.77734375" bestFit="1" customWidth="1"/>
    <col min="7425" max="7425" width="10.21875" customWidth="1"/>
    <col min="7426" max="7426" width="6.88671875" customWidth="1"/>
    <col min="7427" max="7427" width="10.109375" customWidth="1"/>
    <col min="7428" max="7428" width="7.44140625" customWidth="1"/>
    <col min="7429" max="7429" width="11" customWidth="1"/>
    <col min="7430" max="7430" width="6.109375" customWidth="1"/>
    <col min="7431" max="7431" width="5.5546875" customWidth="1"/>
    <col min="7432" max="7432" width="7.33203125" customWidth="1"/>
    <col min="7433" max="7433" width="9" customWidth="1"/>
    <col min="7435" max="7435" width="11.77734375" bestFit="1" customWidth="1"/>
    <col min="7681" max="7681" width="10.21875" customWidth="1"/>
    <col min="7682" max="7682" width="6.88671875" customWidth="1"/>
    <col min="7683" max="7683" width="10.109375" customWidth="1"/>
    <col min="7684" max="7684" width="7.44140625" customWidth="1"/>
    <col min="7685" max="7685" width="11" customWidth="1"/>
    <col min="7686" max="7686" width="6.109375" customWidth="1"/>
    <col min="7687" max="7687" width="5.5546875" customWidth="1"/>
    <col min="7688" max="7688" width="7.33203125" customWidth="1"/>
    <col min="7689" max="7689" width="9" customWidth="1"/>
    <col min="7691" max="7691" width="11.77734375" bestFit="1" customWidth="1"/>
    <col min="7937" max="7937" width="10.21875" customWidth="1"/>
    <col min="7938" max="7938" width="6.88671875" customWidth="1"/>
    <col min="7939" max="7939" width="10.109375" customWidth="1"/>
    <col min="7940" max="7940" width="7.44140625" customWidth="1"/>
    <col min="7941" max="7941" width="11" customWidth="1"/>
    <col min="7942" max="7942" width="6.109375" customWidth="1"/>
    <col min="7943" max="7943" width="5.5546875" customWidth="1"/>
    <col min="7944" max="7944" width="7.33203125" customWidth="1"/>
    <col min="7945" max="7945" width="9" customWidth="1"/>
    <col min="7947" max="7947" width="11.77734375" bestFit="1" customWidth="1"/>
    <col min="8193" max="8193" width="10.21875" customWidth="1"/>
    <col min="8194" max="8194" width="6.88671875" customWidth="1"/>
    <col min="8195" max="8195" width="10.109375" customWidth="1"/>
    <col min="8196" max="8196" width="7.44140625" customWidth="1"/>
    <col min="8197" max="8197" width="11" customWidth="1"/>
    <col min="8198" max="8198" width="6.109375" customWidth="1"/>
    <col min="8199" max="8199" width="5.5546875" customWidth="1"/>
    <col min="8200" max="8200" width="7.33203125" customWidth="1"/>
    <col min="8201" max="8201" width="9" customWidth="1"/>
    <col min="8203" max="8203" width="11.77734375" bestFit="1" customWidth="1"/>
    <col min="8449" max="8449" width="10.21875" customWidth="1"/>
    <col min="8450" max="8450" width="6.88671875" customWidth="1"/>
    <col min="8451" max="8451" width="10.109375" customWidth="1"/>
    <col min="8452" max="8452" width="7.44140625" customWidth="1"/>
    <col min="8453" max="8453" width="11" customWidth="1"/>
    <col min="8454" max="8454" width="6.109375" customWidth="1"/>
    <col min="8455" max="8455" width="5.5546875" customWidth="1"/>
    <col min="8456" max="8456" width="7.33203125" customWidth="1"/>
    <col min="8457" max="8457" width="9" customWidth="1"/>
    <col min="8459" max="8459" width="11.77734375" bestFit="1" customWidth="1"/>
    <col min="8705" max="8705" width="10.21875" customWidth="1"/>
    <col min="8706" max="8706" width="6.88671875" customWidth="1"/>
    <col min="8707" max="8707" width="10.109375" customWidth="1"/>
    <col min="8708" max="8708" width="7.44140625" customWidth="1"/>
    <col min="8709" max="8709" width="11" customWidth="1"/>
    <col min="8710" max="8710" width="6.109375" customWidth="1"/>
    <col min="8711" max="8711" width="5.5546875" customWidth="1"/>
    <col min="8712" max="8712" width="7.33203125" customWidth="1"/>
    <col min="8713" max="8713" width="9" customWidth="1"/>
    <col min="8715" max="8715" width="11.77734375" bestFit="1" customWidth="1"/>
    <col min="8961" max="8961" width="10.21875" customWidth="1"/>
    <col min="8962" max="8962" width="6.88671875" customWidth="1"/>
    <col min="8963" max="8963" width="10.109375" customWidth="1"/>
    <col min="8964" max="8964" width="7.44140625" customWidth="1"/>
    <col min="8965" max="8965" width="11" customWidth="1"/>
    <col min="8966" max="8966" width="6.109375" customWidth="1"/>
    <col min="8967" max="8967" width="5.5546875" customWidth="1"/>
    <col min="8968" max="8968" width="7.33203125" customWidth="1"/>
    <col min="8969" max="8969" width="9" customWidth="1"/>
    <col min="8971" max="8971" width="11.77734375" bestFit="1" customWidth="1"/>
    <col min="9217" max="9217" width="10.21875" customWidth="1"/>
    <col min="9218" max="9218" width="6.88671875" customWidth="1"/>
    <col min="9219" max="9219" width="10.109375" customWidth="1"/>
    <col min="9220" max="9220" width="7.44140625" customWidth="1"/>
    <col min="9221" max="9221" width="11" customWidth="1"/>
    <col min="9222" max="9222" width="6.109375" customWidth="1"/>
    <col min="9223" max="9223" width="5.5546875" customWidth="1"/>
    <col min="9224" max="9224" width="7.33203125" customWidth="1"/>
    <col min="9225" max="9225" width="9" customWidth="1"/>
    <col min="9227" max="9227" width="11.77734375" bestFit="1" customWidth="1"/>
    <col min="9473" max="9473" width="10.21875" customWidth="1"/>
    <col min="9474" max="9474" width="6.88671875" customWidth="1"/>
    <col min="9475" max="9475" width="10.109375" customWidth="1"/>
    <col min="9476" max="9476" width="7.44140625" customWidth="1"/>
    <col min="9477" max="9477" width="11" customWidth="1"/>
    <col min="9478" max="9478" width="6.109375" customWidth="1"/>
    <col min="9479" max="9479" width="5.5546875" customWidth="1"/>
    <col min="9480" max="9480" width="7.33203125" customWidth="1"/>
    <col min="9481" max="9481" width="9" customWidth="1"/>
    <col min="9483" max="9483" width="11.77734375" bestFit="1" customWidth="1"/>
    <col min="9729" max="9729" width="10.21875" customWidth="1"/>
    <col min="9730" max="9730" width="6.88671875" customWidth="1"/>
    <col min="9731" max="9731" width="10.109375" customWidth="1"/>
    <col min="9732" max="9732" width="7.44140625" customWidth="1"/>
    <col min="9733" max="9733" width="11" customWidth="1"/>
    <col min="9734" max="9734" width="6.109375" customWidth="1"/>
    <col min="9735" max="9735" width="5.5546875" customWidth="1"/>
    <col min="9736" max="9736" width="7.33203125" customWidth="1"/>
    <col min="9737" max="9737" width="9" customWidth="1"/>
    <col min="9739" max="9739" width="11.77734375" bestFit="1" customWidth="1"/>
    <col min="9985" max="9985" width="10.21875" customWidth="1"/>
    <col min="9986" max="9986" width="6.88671875" customWidth="1"/>
    <col min="9987" max="9987" width="10.109375" customWidth="1"/>
    <col min="9988" max="9988" width="7.44140625" customWidth="1"/>
    <col min="9989" max="9989" width="11" customWidth="1"/>
    <col min="9990" max="9990" width="6.109375" customWidth="1"/>
    <col min="9991" max="9991" width="5.5546875" customWidth="1"/>
    <col min="9992" max="9992" width="7.33203125" customWidth="1"/>
    <col min="9993" max="9993" width="9" customWidth="1"/>
    <col min="9995" max="9995" width="11.77734375" bestFit="1" customWidth="1"/>
    <col min="10241" max="10241" width="10.21875" customWidth="1"/>
    <col min="10242" max="10242" width="6.88671875" customWidth="1"/>
    <col min="10243" max="10243" width="10.109375" customWidth="1"/>
    <col min="10244" max="10244" width="7.44140625" customWidth="1"/>
    <col min="10245" max="10245" width="11" customWidth="1"/>
    <col min="10246" max="10246" width="6.109375" customWidth="1"/>
    <col min="10247" max="10247" width="5.5546875" customWidth="1"/>
    <col min="10248" max="10248" width="7.33203125" customWidth="1"/>
    <col min="10249" max="10249" width="9" customWidth="1"/>
    <col min="10251" max="10251" width="11.77734375" bestFit="1" customWidth="1"/>
    <col min="10497" max="10497" width="10.21875" customWidth="1"/>
    <col min="10498" max="10498" width="6.88671875" customWidth="1"/>
    <col min="10499" max="10499" width="10.109375" customWidth="1"/>
    <col min="10500" max="10500" width="7.44140625" customWidth="1"/>
    <col min="10501" max="10501" width="11" customWidth="1"/>
    <col min="10502" max="10502" width="6.109375" customWidth="1"/>
    <col min="10503" max="10503" width="5.5546875" customWidth="1"/>
    <col min="10504" max="10504" width="7.33203125" customWidth="1"/>
    <col min="10505" max="10505" width="9" customWidth="1"/>
    <col min="10507" max="10507" width="11.77734375" bestFit="1" customWidth="1"/>
    <col min="10753" max="10753" width="10.21875" customWidth="1"/>
    <col min="10754" max="10754" width="6.88671875" customWidth="1"/>
    <col min="10755" max="10755" width="10.109375" customWidth="1"/>
    <col min="10756" max="10756" width="7.44140625" customWidth="1"/>
    <col min="10757" max="10757" width="11" customWidth="1"/>
    <col min="10758" max="10758" width="6.109375" customWidth="1"/>
    <col min="10759" max="10759" width="5.5546875" customWidth="1"/>
    <col min="10760" max="10760" width="7.33203125" customWidth="1"/>
    <col min="10761" max="10761" width="9" customWidth="1"/>
    <col min="10763" max="10763" width="11.77734375" bestFit="1" customWidth="1"/>
    <col min="11009" max="11009" width="10.21875" customWidth="1"/>
    <col min="11010" max="11010" width="6.88671875" customWidth="1"/>
    <col min="11011" max="11011" width="10.109375" customWidth="1"/>
    <col min="11012" max="11012" width="7.44140625" customWidth="1"/>
    <col min="11013" max="11013" width="11" customWidth="1"/>
    <col min="11014" max="11014" width="6.109375" customWidth="1"/>
    <col min="11015" max="11015" width="5.5546875" customWidth="1"/>
    <col min="11016" max="11016" width="7.33203125" customWidth="1"/>
    <col min="11017" max="11017" width="9" customWidth="1"/>
    <col min="11019" max="11019" width="11.77734375" bestFit="1" customWidth="1"/>
    <col min="11265" max="11265" width="10.21875" customWidth="1"/>
    <col min="11266" max="11266" width="6.88671875" customWidth="1"/>
    <col min="11267" max="11267" width="10.109375" customWidth="1"/>
    <col min="11268" max="11268" width="7.44140625" customWidth="1"/>
    <col min="11269" max="11269" width="11" customWidth="1"/>
    <col min="11270" max="11270" width="6.109375" customWidth="1"/>
    <col min="11271" max="11271" width="5.5546875" customWidth="1"/>
    <col min="11272" max="11272" width="7.33203125" customWidth="1"/>
    <col min="11273" max="11273" width="9" customWidth="1"/>
    <col min="11275" max="11275" width="11.77734375" bestFit="1" customWidth="1"/>
    <col min="11521" max="11521" width="10.21875" customWidth="1"/>
    <col min="11522" max="11522" width="6.88671875" customWidth="1"/>
    <col min="11523" max="11523" width="10.109375" customWidth="1"/>
    <col min="11524" max="11524" width="7.44140625" customWidth="1"/>
    <col min="11525" max="11525" width="11" customWidth="1"/>
    <col min="11526" max="11526" width="6.109375" customWidth="1"/>
    <col min="11527" max="11527" width="5.5546875" customWidth="1"/>
    <col min="11528" max="11528" width="7.33203125" customWidth="1"/>
    <col min="11529" max="11529" width="9" customWidth="1"/>
    <col min="11531" max="11531" width="11.77734375" bestFit="1" customWidth="1"/>
    <col min="11777" max="11777" width="10.21875" customWidth="1"/>
    <col min="11778" max="11778" width="6.88671875" customWidth="1"/>
    <col min="11779" max="11779" width="10.109375" customWidth="1"/>
    <col min="11780" max="11780" width="7.44140625" customWidth="1"/>
    <col min="11781" max="11781" width="11" customWidth="1"/>
    <col min="11782" max="11782" width="6.109375" customWidth="1"/>
    <col min="11783" max="11783" width="5.5546875" customWidth="1"/>
    <col min="11784" max="11784" width="7.33203125" customWidth="1"/>
    <col min="11785" max="11785" width="9" customWidth="1"/>
    <col min="11787" max="11787" width="11.77734375" bestFit="1" customWidth="1"/>
    <col min="12033" max="12033" width="10.21875" customWidth="1"/>
    <col min="12034" max="12034" width="6.88671875" customWidth="1"/>
    <col min="12035" max="12035" width="10.109375" customWidth="1"/>
    <col min="12036" max="12036" width="7.44140625" customWidth="1"/>
    <col min="12037" max="12037" width="11" customWidth="1"/>
    <col min="12038" max="12038" width="6.109375" customWidth="1"/>
    <col min="12039" max="12039" width="5.5546875" customWidth="1"/>
    <col min="12040" max="12040" width="7.33203125" customWidth="1"/>
    <col min="12041" max="12041" width="9" customWidth="1"/>
    <col min="12043" max="12043" width="11.77734375" bestFit="1" customWidth="1"/>
    <col min="12289" max="12289" width="10.21875" customWidth="1"/>
    <col min="12290" max="12290" width="6.88671875" customWidth="1"/>
    <col min="12291" max="12291" width="10.109375" customWidth="1"/>
    <col min="12292" max="12292" width="7.44140625" customWidth="1"/>
    <col min="12293" max="12293" width="11" customWidth="1"/>
    <col min="12294" max="12294" width="6.109375" customWidth="1"/>
    <col min="12295" max="12295" width="5.5546875" customWidth="1"/>
    <col min="12296" max="12296" width="7.33203125" customWidth="1"/>
    <col min="12297" max="12297" width="9" customWidth="1"/>
    <col min="12299" max="12299" width="11.77734375" bestFit="1" customWidth="1"/>
    <col min="12545" max="12545" width="10.21875" customWidth="1"/>
    <col min="12546" max="12546" width="6.88671875" customWidth="1"/>
    <col min="12547" max="12547" width="10.109375" customWidth="1"/>
    <col min="12548" max="12548" width="7.44140625" customWidth="1"/>
    <col min="12549" max="12549" width="11" customWidth="1"/>
    <col min="12550" max="12550" width="6.109375" customWidth="1"/>
    <col min="12551" max="12551" width="5.5546875" customWidth="1"/>
    <col min="12552" max="12552" width="7.33203125" customWidth="1"/>
    <col min="12553" max="12553" width="9" customWidth="1"/>
    <col min="12555" max="12555" width="11.77734375" bestFit="1" customWidth="1"/>
    <col min="12801" max="12801" width="10.21875" customWidth="1"/>
    <col min="12802" max="12802" width="6.88671875" customWidth="1"/>
    <col min="12803" max="12803" width="10.109375" customWidth="1"/>
    <col min="12804" max="12804" width="7.44140625" customWidth="1"/>
    <col min="12805" max="12805" width="11" customWidth="1"/>
    <col min="12806" max="12806" width="6.109375" customWidth="1"/>
    <col min="12807" max="12807" width="5.5546875" customWidth="1"/>
    <col min="12808" max="12808" width="7.33203125" customWidth="1"/>
    <col min="12809" max="12809" width="9" customWidth="1"/>
    <col min="12811" max="12811" width="11.77734375" bestFit="1" customWidth="1"/>
    <col min="13057" max="13057" width="10.21875" customWidth="1"/>
    <col min="13058" max="13058" width="6.88671875" customWidth="1"/>
    <col min="13059" max="13059" width="10.109375" customWidth="1"/>
    <col min="13060" max="13060" width="7.44140625" customWidth="1"/>
    <col min="13061" max="13061" width="11" customWidth="1"/>
    <col min="13062" max="13062" width="6.109375" customWidth="1"/>
    <col min="13063" max="13063" width="5.5546875" customWidth="1"/>
    <col min="13064" max="13064" width="7.33203125" customWidth="1"/>
    <col min="13065" max="13065" width="9" customWidth="1"/>
    <col min="13067" max="13067" width="11.77734375" bestFit="1" customWidth="1"/>
    <col min="13313" max="13313" width="10.21875" customWidth="1"/>
    <col min="13314" max="13314" width="6.88671875" customWidth="1"/>
    <col min="13315" max="13315" width="10.109375" customWidth="1"/>
    <col min="13316" max="13316" width="7.44140625" customWidth="1"/>
    <col min="13317" max="13317" width="11" customWidth="1"/>
    <col min="13318" max="13318" width="6.109375" customWidth="1"/>
    <col min="13319" max="13319" width="5.5546875" customWidth="1"/>
    <col min="13320" max="13320" width="7.33203125" customWidth="1"/>
    <col min="13321" max="13321" width="9" customWidth="1"/>
    <col min="13323" max="13323" width="11.77734375" bestFit="1" customWidth="1"/>
    <col min="13569" max="13569" width="10.21875" customWidth="1"/>
    <col min="13570" max="13570" width="6.88671875" customWidth="1"/>
    <col min="13571" max="13571" width="10.109375" customWidth="1"/>
    <col min="13572" max="13572" width="7.44140625" customWidth="1"/>
    <col min="13573" max="13573" width="11" customWidth="1"/>
    <col min="13574" max="13574" width="6.109375" customWidth="1"/>
    <col min="13575" max="13575" width="5.5546875" customWidth="1"/>
    <col min="13576" max="13576" width="7.33203125" customWidth="1"/>
    <col min="13577" max="13577" width="9" customWidth="1"/>
    <col min="13579" max="13579" width="11.77734375" bestFit="1" customWidth="1"/>
    <col min="13825" max="13825" width="10.21875" customWidth="1"/>
    <col min="13826" max="13826" width="6.88671875" customWidth="1"/>
    <col min="13827" max="13827" width="10.109375" customWidth="1"/>
    <col min="13828" max="13828" width="7.44140625" customWidth="1"/>
    <col min="13829" max="13829" width="11" customWidth="1"/>
    <col min="13830" max="13830" width="6.109375" customWidth="1"/>
    <col min="13831" max="13831" width="5.5546875" customWidth="1"/>
    <col min="13832" max="13832" width="7.33203125" customWidth="1"/>
    <col min="13833" max="13833" width="9" customWidth="1"/>
    <col min="13835" max="13835" width="11.77734375" bestFit="1" customWidth="1"/>
    <col min="14081" max="14081" width="10.21875" customWidth="1"/>
    <col min="14082" max="14082" width="6.88671875" customWidth="1"/>
    <col min="14083" max="14083" width="10.109375" customWidth="1"/>
    <col min="14084" max="14084" width="7.44140625" customWidth="1"/>
    <col min="14085" max="14085" width="11" customWidth="1"/>
    <col min="14086" max="14086" width="6.109375" customWidth="1"/>
    <col min="14087" max="14087" width="5.5546875" customWidth="1"/>
    <col min="14088" max="14088" width="7.33203125" customWidth="1"/>
    <col min="14089" max="14089" width="9" customWidth="1"/>
    <col min="14091" max="14091" width="11.77734375" bestFit="1" customWidth="1"/>
    <col min="14337" max="14337" width="10.21875" customWidth="1"/>
    <col min="14338" max="14338" width="6.88671875" customWidth="1"/>
    <col min="14339" max="14339" width="10.109375" customWidth="1"/>
    <col min="14340" max="14340" width="7.44140625" customWidth="1"/>
    <col min="14341" max="14341" width="11" customWidth="1"/>
    <col min="14342" max="14342" width="6.109375" customWidth="1"/>
    <col min="14343" max="14343" width="5.5546875" customWidth="1"/>
    <col min="14344" max="14344" width="7.33203125" customWidth="1"/>
    <col min="14345" max="14345" width="9" customWidth="1"/>
    <col min="14347" max="14347" width="11.77734375" bestFit="1" customWidth="1"/>
    <col min="14593" max="14593" width="10.21875" customWidth="1"/>
    <col min="14594" max="14594" width="6.88671875" customWidth="1"/>
    <col min="14595" max="14595" width="10.109375" customWidth="1"/>
    <col min="14596" max="14596" width="7.44140625" customWidth="1"/>
    <col min="14597" max="14597" width="11" customWidth="1"/>
    <col min="14598" max="14598" width="6.109375" customWidth="1"/>
    <col min="14599" max="14599" width="5.5546875" customWidth="1"/>
    <col min="14600" max="14600" width="7.33203125" customWidth="1"/>
    <col min="14601" max="14601" width="9" customWidth="1"/>
    <col min="14603" max="14603" width="11.77734375" bestFit="1" customWidth="1"/>
    <col min="14849" max="14849" width="10.21875" customWidth="1"/>
    <col min="14850" max="14850" width="6.88671875" customWidth="1"/>
    <col min="14851" max="14851" width="10.109375" customWidth="1"/>
    <col min="14852" max="14852" width="7.44140625" customWidth="1"/>
    <col min="14853" max="14853" width="11" customWidth="1"/>
    <col min="14854" max="14854" width="6.109375" customWidth="1"/>
    <col min="14855" max="14855" width="5.5546875" customWidth="1"/>
    <col min="14856" max="14856" width="7.33203125" customWidth="1"/>
    <col min="14857" max="14857" width="9" customWidth="1"/>
    <col min="14859" max="14859" width="11.77734375" bestFit="1" customWidth="1"/>
    <col min="15105" max="15105" width="10.21875" customWidth="1"/>
    <col min="15106" max="15106" width="6.88671875" customWidth="1"/>
    <col min="15107" max="15107" width="10.109375" customWidth="1"/>
    <col min="15108" max="15108" width="7.44140625" customWidth="1"/>
    <col min="15109" max="15109" width="11" customWidth="1"/>
    <col min="15110" max="15110" width="6.109375" customWidth="1"/>
    <col min="15111" max="15111" width="5.5546875" customWidth="1"/>
    <col min="15112" max="15112" width="7.33203125" customWidth="1"/>
    <col min="15113" max="15113" width="9" customWidth="1"/>
    <col min="15115" max="15115" width="11.77734375" bestFit="1" customWidth="1"/>
    <col min="15361" max="15361" width="10.21875" customWidth="1"/>
    <col min="15362" max="15362" width="6.88671875" customWidth="1"/>
    <col min="15363" max="15363" width="10.109375" customWidth="1"/>
    <col min="15364" max="15364" width="7.44140625" customWidth="1"/>
    <col min="15365" max="15365" width="11" customWidth="1"/>
    <col min="15366" max="15366" width="6.109375" customWidth="1"/>
    <col min="15367" max="15367" width="5.5546875" customWidth="1"/>
    <col min="15368" max="15368" width="7.33203125" customWidth="1"/>
    <col min="15369" max="15369" width="9" customWidth="1"/>
    <col min="15371" max="15371" width="11.77734375" bestFit="1" customWidth="1"/>
    <col min="15617" max="15617" width="10.21875" customWidth="1"/>
    <col min="15618" max="15618" width="6.88671875" customWidth="1"/>
    <col min="15619" max="15619" width="10.109375" customWidth="1"/>
    <col min="15620" max="15620" width="7.44140625" customWidth="1"/>
    <col min="15621" max="15621" width="11" customWidth="1"/>
    <col min="15622" max="15622" width="6.109375" customWidth="1"/>
    <col min="15623" max="15623" width="5.5546875" customWidth="1"/>
    <col min="15624" max="15624" width="7.33203125" customWidth="1"/>
    <col min="15625" max="15625" width="9" customWidth="1"/>
    <col min="15627" max="15627" width="11.77734375" bestFit="1" customWidth="1"/>
    <col min="15873" max="15873" width="10.21875" customWidth="1"/>
    <col min="15874" max="15874" width="6.88671875" customWidth="1"/>
    <col min="15875" max="15875" width="10.109375" customWidth="1"/>
    <col min="15876" max="15876" width="7.44140625" customWidth="1"/>
    <col min="15877" max="15877" width="11" customWidth="1"/>
    <col min="15878" max="15878" width="6.109375" customWidth="1"/>
    <col min="15879" max="15879" width="5.5546875" customWidth="1"/>
    <col min="15880" max="15880" width="7.33203125" customWidth="1"/>
    <col min="15881" max="15881" width="9" customWidth="1"/>
    <col min="15883" max="15883" width="11.77734375" bestFit="1" customWidth="1"/>
    <col min="16129" max="16129" width="10.21875" customWidth="1"/>
    <col min="16130" max="16130" width="6.88671875" customWidth="1"/>
    <col min="16131" max="16131" width="10.109375" customWidth="1"/>
    <col min="16132" max="16132" width="7.44140625" customWidth="1"/>
    <col min="16133" max="16133" width="11" customWidth="1"/>
    <col min="16134" max="16134" width="6.109375" customWidth="1"/>
    <col min="16135" max="16135" width="5.5546875" customWidth="1"/>
    <col min="16136" max="16136" width="7.33203125" customWidth="1"/>
    <col min="16137" max="16137" width="9" customWidth="1"/>
    <col min="16139" max="16139" width="11.77734375" bestFit="1" customWidth="1"/>
  </cols>
  <sheetData>
    <row r="1" spans="1:11" ht="22.5">
      <c r="A1" s="222" t="s">
        <v>218</v>
      </c>
      <c r="B1" s="222"/>
      <c r="C1" s="222"/>
      <c r="D1" s="222"/>
      <c r="E1" s="222"/>
      <c r="F1" s="222"/>
      <c r="G1" s="222"/>
      <c r="H1" s="222"/>
      <c r="I1" s="222"/>
    </row>
    <row r="2" spans="1:11" ht="22.5">
      <c r="A2" s="222" t="s">
        <v>219</v>
      </c>
      <c r="B2" s="222"/>
      <c r="C2" s="222"/>
      <c r="D2" s="222"/>
      <c r="E2" s="222"/>
      <c r="F2" s="222"/>
      <c r="G2" s="222"/>
      <c r="H2" s="222"/>
      <c r="I2" s="222"/>
    </row>
    <row r="3" spans="1:11" ht="20.25" customHeight="1">
      <c r="A3" s="165"/>
    </row>
    <row r="4" spans="1:11" s="112" customFormat="1" ht="12.75" thickBot="1">
      <c r="A4" s="89" t="s">
        <v>126</v>
      </c>
      <c r="B4" s="223"/>
      <c r="C4" s="223"/>
      <c r="D4" s="223"/>
      <c r="E4" s="223"/>
      <c r="F4" s="223"/>
      <c r="G4" s="223"/>
      <c r="H4" s="351" t="s">
        <v>127</v>
      </c>
      <c r="I4" s="351"/>
    </row>
    <row r="5" spans="1:11" s="112" customFormat="1" ht="12">
      <c r="A5" s="232" t="s">
        <v>220</v>
      </c>
      <c r="B5" s="299" t="s">
        <v>150</v>
      </c>
      <c r="C5" s="232"/>
      <c r="D5" s="299" t="s">
        <v>221</v>
      </c>
      <c r="E5" s="232"/>
      <c r="F5" s="299" t="s">
        <v>222</v>
      </c>
      <c r="G5" s="251"/>
      <c r="H5" s="299" t="s">
        <v>223</v>
      </c>
      <c r="I5" s="251"/>
    </row>
    <row r="6" spans="1:11" s="112" customFormat="1" ht="12">
      <c r="A6" s="233"/>
      <c r="B6" s="352" t="s">
        <v>153</v>
      </c>
      <c r="C6" s="234"/>
      <c r="D6" s="352" t="s">
        <v>224</v>
      </c>
      <c r="E6" s="234"/>
      <c r="F6" s="352" t="s">
        <v>225</v>
      </c>
      <c r="G6" s="244"/>
      <c r="H6" s="352" t="s">
        <v>226</v>
      </c>
      <c r="I6" s="244"/>
    </row>
    <row r="7" spans="1:11" s="112" customFormat="1" ht="12">
      <c r="A7" s="233" t="s">
        <v>0</v>
      </c>
      <c r="B7" s="114" t="s">
        <v>227</v>
      </c>
      <c r="C7" s="114" t="s">
        <v>228</v>
      </c>
      <c r="D7" s="114" t="s">
        <v>227</v>
      </c>
      <c r="E7" s="135" t="s">
        <v>229</v>
      </c>
      <c r="F7" s="114" t="s">
        <v>227</v>
      </c>
      <c r="G7" s="113" t="s">
        <v>228</v>
      </c>
      <c r="H7" s="114" t="s">
        <v>227</v>
      </c>
      <c r="I7" s="113" t="s">
        <v>228</v>
      </c>
    </row>
    <row r="8" spans="1:11" s="112" customFormat="1" ht="12">
      <c r="A8" s="234"/>
      <c r="B8" s="118" t="s">
        <v>230</v>
      </c>
      <c r="C8" s="118" t="s">
        <v>137</v>
      </c>
      <c r="D8" s="118" t="s">
        <v>230</v>
      </c>
      <c r="E8" s="166" t="s">
        <v>137</v>
      </c>
      <c r="F8" s="118" t="s">
        <v>230</v>
      </c>
      <c r="G8" s="117" t="s">
        <v>137</v>
      </c>
      <c r="H8" s="118" t="s">
        <v>230</v>
      </c>
      <c r="I8" s="117" t="s">
        <v>137</v>
      </c>
    </row>
    <row r="9" spans="1:11" s="112" customFormat="1" ht="12">
      <c r="A9" s="159"/>
      <c r="B9" s="167"/>
      <c r="C9" s="159"/>
      <c r="D9" s="159"/>
      <c r="E9" s="168"/>
      <c r="F9" s="159"/>
      <c r="G9" s="159"/>
      <c r="H9" s="159"/>
      <c r="I9" s="159"/>
    </row>
    <row r="10" spans="1:11" s="112" customFormat="1" ht="42.75" customHeight="1">
      <c r="A10" s="190">
        <v>2014</v>
      </c>
      <c r="B10" s="182">
        <v>282601</v>
      </c>
      <c r="C10" s="193">
        <v>183318281</v>
      </c>
      <c r="D10" s="193">
        <v>265517</v>
      </c>
      <c r="E10" s="193">
        <v>176667712</v>
      </c>
      <c r="F10" s="193" t="s">
        <v>231</v>
      </c>
      <c r="G10" s="193" t="s">
        <v>231</v>
      </c>
      <c r="H10" s="193">
        <v>17084</v>
      </c>
      <c r="I10" s="193">
        <v>6650569</v>
      </c>
    </row>
    <row r="11" spans="1:11" s="112" customFormat="1" ht="42.75" customHeight="1">
      <c r="A11" s="190">
        <v>2015</v>
      </c>
      <c r="B11" s="182">
        <v>283212</v>
      </c>
      <c r="C11" s="193">
        <v>226276673</v>
      </c>
      <c r="D11" s="193">
        <v>266922</v>
      </c>
      <c r="E11" s="193">
        <v>221636113</v>
      </c>
      <c r="F11" s="193" t="s">
        <v>231</v>
      </c>
      <c r="G11" s="193" t="s">
        <v>231</v>
      </c>
      <c r="H11" s="193">
        <v>16290</v>
      </c>
      <c r="I11" s="193">
        <v>4640560</v>
      </c>
    </row>
    <row r="12" spans="1:11" s="112" customFormat="1" ht="42.75" customHeight="1">
      <c r="A12" s="190">
        <v>2016</v>
      </c>
      <c r="B12" s="182">
        <v>586192</v>
      </c>
      <c r="C12" s="193">
        <v>207466629.79999998</v>
      </c>
      <c r="D12" s="193">
        <v>569582.30000000005</v>
      </c>
      <c r="E12" s="193">
        <v>200906479.09999999</v>
      </c>
      <c r="F12" s="193" t="s">
        <v>231</v>
      </c>
      <c r="G12" s="193" t="s">
        <v>231</v>
      </c>
      <c r="H12" s="193">
        <v>16609.7</v>
      </c>
      <c r="I12" s="193">
        <v>6560150.7000000002</v>
      </c>
      <c r="K12" s="169"/>
    </row>
    <row r="13" spans="1:11" s="112" customFormat="1" ht="42.75" customHeight="1">
      <c r="A13" s="190">
        <v>2017</v>
      </c>
      <c r="B13" s="182">
        <v>269000.16600000003</v>
      </c>
      <c r="C13" s="193">
        <v>211148907.62900001</v>
      </c>
      <c r="D13" s="193">
        <v>253902.386</v>
      </c>
      <c r="E13" s="193">
        <v>204638557.62900001</v>
      </c>
      <c r="F13" s="193" t="s">
        <v>231</v>
      </c>
      <c r="G13" s="193" t="s">
        <v>231</v>
      </c>
      <c r="H13" s="193">
        <v>15097.78</v>
      </c>
      <c r="I13" s="193">
        <v>6510350</v>
      </c>
      <c r="K13" s="169"/>
    </row>
    <row r="14" spans="1:11" s="112" customFormat="1" ht="42.75" customHeight="1">
      <c r="A14" s="56">
        <v>2018</v>
      </c>
      <c r="B14" s="170">
        <f>SUM(B16:B29)</f>
        <v>268118</v>
      </c>
      <c r="C14" s="20">
        <f>SUM(C16:C29)</f>
        <v>219453323</v>
      </c>
      <c r="D14" s="20">
        <f t="shared" ref="D14:I14" si="0">SUM(D16:D29)</f>
        <v>254329</v>
      </c>
      <c r="E14" s="20">
        <f t="shared" si="0"/>
        <v>213421915</v>
      </c>
      <c r="F14" s="210" t="s">
        <v>231</v>
      </c>
      <c r="G14" s="210" t="s">
        <v>231</v>
      </c>
      <c r="H14" s="20">
        <f t="shared" si="0"/>
        <v>13789</v>
      </c>
      <c r="I14" s="20">
        <f t="shared" si="0"/>
        <v>6031408</v>
      </c>
      <c r="K14" s="169"/>
    </row>
    <row r="15" spans="1:11" s="112" customFormat="1" ht="20.25" customHeight="1">
      <c r="A15" s="56"/>
      <c r="B15" s="171"/>
      <c r="C15" s="20"/>
      <c r="D15" s="20"/>
      <c r="E15" s="172"/>
      <c r="F15" s="187"/>
      <c r="G15" s="187"/>
      <c r="H15" s="20"/>
      <c r="I15" s="23"/>
    </row>
    <row r="16" spans="1:11" s="112" customFormat="1" ht="21" customHeight="1">
      <c r="A16" s="84" t="s">
        <v>232</v>
      </c>
      <c r="B16" s="339">
        <f>D16+H16</f>
        <v>220594</v>
      </c>
      <c r="C16" s="256">
        <f>E16+I16</f>
        <v>143003605</v>
      </c>
      <c r="D16" s="256">
        <v>207004</v>
      </c>
      <c r="E16" s="350">
        <v>137048589</v>
      </c>
      <c r="F16" s="349" t="s">
        <v>256</v>
      </c>
      <c r="G16" s="349" t="s">
        <v>256</v>
      </c>
      <c r="H16" s="256">
        <v>13590</v>
      </c>
      <c r="I16" s="256">
        <v>5955016</v>
      </c>
    </row>
    <row r="17" spans="1:9" s="173" customFormat="1" ht="15.75" customHeight="1">
      <c r="A17" s="146" t="s">
        <v>233</v>
      </c>
      <c r="B17" s="339"/>
      <c r="C17" s="256"/>
      <c r="D17" s="256"/>
      <c r="E17" s="350"/>
      <c r="F17" s="255"/>
      <c r="G17" s="255"/>
      <c r="H17" s="256"/>
      <c r="I17" s="256"/>
    </row>
    <row r="18" spans="1:9" s="112" customFormat="1" ht="21" customHeight="1">
      <c r="A18" s="84" t="s">
        <v>234</v>
      </c>
      <c r="B18" s="339">
        <f>D18+H18</f>
        <v>46415</v>
      </c>
      <c r="C18" s="256">
        <f>E18+I18</f>
        <v>47611476</v>
      </c>
      <c r="D18" s="256">
        <v>46216</v>
      </c>
      <c r="E18" s="350">
        <v>47535084</v>
      </c>
      <c r="F18" s="349" t="s">
        <v>256</v>
      </c>
      <c r="G18" s="349" t="s">
        <v>256</v>
      </c>
      <c r="H18" s="297">
        <v>199</v>
      </c>
      <c r="I18" s="256">
        <v>76392</v>
      </c>
    </row>
    <row r="19" spans="1:9" s="173" customFormat="1" ht="15.75" customHeight="1">
      <c r="A19" s="146" t="s">
        <v>235</v>
      </c>
      <c r="B19" s="339"/>
      <c r="C19" s="256"/>
      <c r="D19" s="256"/>
      <c r="E19" s="350"/>
      <c r="F19" s="255"/>
      <c r="G19" s="255"/>
      <c r="H19" s="297"/>
      <c r="I19" s="256"/>
    </row>
    <row r="20" spans="1:9" s="112" customFormat="1" ht="27.75" customHeight="1">
      <c r="A20" s="87" t="s">
        <v>236</v>
      </c>
      <c r="B20" s="347" t="s">
        <v>256</v>
      </c>
      <c r="C20" s="344" t="s">
        <v>256</v>
      </c>
      <c r="D20" s="344" t="s">
        <v>256</v>
      </c>
      <c r="E20" s="344" t="s">
        <v>256</v>
      </c>
      <c r="F20" s="344" t="s">
        <v>256</v>
      </c>
      <c r="G20" s="344" t="s">
        <v>256</v>
      </c>
      <c r="H20" s="344" t="s">
        <v>256</v>
      </c>
      <c r="I20" s="344" t="s">
        <v>256</v>
      </c>
    </row>
    <row r="21" spans="1:9" s="173" customFormat="1" ht="24.75" customHeight="1">
      <c r="A21" s="92" t="s">
        <v>237</v>
      </c>
      <c r="B21" s="348"/>
      <c r="C21" s="344"/>
      <c r="D21" s="344"/>
      <c r="E21" s="344"/>
      <c r="F21" s="344"/>
      <c r="G21" s="344"/>
      <c r="H21" s="344"/>
      <c r="I21" s="344"/>
    </row>
    <row r="22" spans="1:9" s="112" customFormat="1" ht="21" customHeight="1">
      <c r="A22" s="87" t="s">
        <v>238</v>
      </c>
      <c r="B22" s="347" t="s">
        <v>257</v>
      </c>
      <c r="C22" s="344" t="s">
        <v>256</v>
      </c>
      <c r="D22" s="344" t="s">
        <v>256</v>
      </c>
      <c r="E22" s="344" t="s">
        <v>256</v>
      </c>
      <c r="F22" s="344" t="s">
        <v>256</v>
      </c>
      <c r="G22" s="344" t="s">
        <v>256</v>
      </c>
      <c r="H22" s="344" t="s">
        <v>256</v>
      </c>
      <c r="I22" s="344" t="s">
        <v>256</v>
      </c>
    </row>
    <row r="23" spans="1:9" s="173" customFormat="1" ht="15" customHeight="1">
      <c r="A23" s="92" t="s">
        <v>239</v>
      </c>
      <c r="B23" s="348"/>
      <c r="C23" s="345"/>
      <c r="D23" s="345"/>
      <c r="E23" s="345"/>
      <c r="F23" s="345"/>
      <c r="G23" s="345"/>
      <c r="H23" s="345"/>
      <c r="I23" s="345"/>
    </row>
    <row r="24" spans="1:9" s="112" customFormat="1" ht="27" customHeight="1">
      <c r="A24" s="87" t="s">
        <v>240</v>
      </c>
      <c r="B24" s="346">
        <v>47</v>
      </c>
      <c r="C24" s="256">
        <v>368561</v>
      </c>
      <c r="D24" s="256">
        <v>47</v>
      </c>
      <c r="E24" s="342">
        <v>368561</v>
      </c>
      <c r="F24" s="344" t="s">
        <v>256</v>
      </c>
      <c r="G24" s="344" t="s">
        <v>256</v>
      </c>
      <c r="H24" s="344" t="s">
        <v>256</v>
      </c>
      <c r="I24" s="344" t="s">
        <v>256</v>
      </c>
    </row>
    <row r="25" spans="1:9" s="173" customFormat="1" ht="24" customHeight="1">
      <c r="A25" s="92" t="s">
        <v>241</v>
      </c>
      <c r="B25" s="346"/>
      <c r="C25" s="256"/>
      <c r="D25" s="256"/>
      <c r="E25" s="342"/>
      <c r="F25" s="345"/>
      <c r="G25" s="345"/>
      <c r="H25" s="345"/>
      <c r="I25" s="345"/>
    </row>
    <row r="26" spans="1:9" s="112" customFormat="1" ht="21" customHeight="1">
      <c r="A26" s="84" t="s">
        <v>242</v>
      </c>
      <c r="B26" s="339">
        <v>1058</v>
      </c>
      <c r="C26" s="256">
        <v>28309681</v>
      </c>
      <c r="D26" s="256">
        <v>1058</v>
      </c>
      <c r="E26" s="342">
        <v>28309681</v>
      </c>
      <c r="F26" s="344" t="s">
        <v>256</v>
      </c>
      <c r="G26" s="344" t="s">
        <v>256</v>
      </c>
      <c r="H26" s="344" t="s">
        <v>256</v>
      </c>
      <c r="I26" s="344" t="s">
        <v>256</v>
      </c>
    </row>
    <row r="27" spans="1:9" s="173" customFormat="1" ht="24" customHeight="1">
      <c r="A27" s="146" t="s">
        <v>243</v>
      </c>
      <c r="B27" s="339"/>
      <c r="C27" s="256"/>
      <c r="D27" s="256"/>
      <c r="E27" s="342"/>
      <c r="F27" s="345"/>
      <c r="G27" s="345"/>
      <c r="H27" s="345"/>
      <c r="I27" s="345"/>
    </row>
    <row r="28" spans="1:9" s="112" customFormat="1" ht="21" customHeight="1">
      <c r="A28" s="84" t="s">
        <v>244</v>
      </c>
      <c r="B28" s="339">
        <v>4</v>
      </c>
      <c r="C28" s="256">
        <v>160000</v>
      </c>
      <c r="D28" s="256">
        <v>4</v>
      </c>
      <c r="E28" s="342">
        <v>160000</v>
      </c>
      <c r="F28" s="337" t="s">
        <v>256</v>
      </c>
      <c r="G28" s="337" t="s">
        <v>256</v>
      </c>
      <c r="H28" s="337" t="s">
        <v>256</v>
      </c>
      <c r="I28" s="337" t="s">
        <v>256</v>
      </c>
    </row>
    <row r="29" spans="1:9" s="173" customFormat="1" ht="18" customHeight="1" thickBot="1">
      <c r="A29" s="174" t="s">
        <v>245</v>
      </c>
      <c r="B29" s="340"/>
      <c r="C29" s="341"/>
      <c r="D29" s="341"/>
      <c r="E29" s="343"/>
      <c r="F29" s="338"/>
      <c r="G29" s="338"/>
      <c r="H29" s="338"/>
      <c r="I29" s="338"/>
    </row>
    <row r="30" spans="1:9" s="112" customFormat="1" ht="8.25" customHeight="1">
      <c r="A30" s="149"/>
      <c r="B30" s="149"/>
      <c r="C30" s="149"/>
      <c r="D30" s="149"/>
      <c r="E30" s="150"/>
      <c r="F30" s="149"/>
      <c r="G30" s="149"/>
      <c r="H30" s="149"/>
      <c r="I30" s="149"/>
    </row>
    <row r="31" spans="1:9" s="112" customFormat="1" ht="12">
      <c r="A31" s="27" t="s">
        <v>158</v>
      </c>
      <c r="B31" s="27"/>
      <c r="C31" s="27"/>
      <c r="D31" s="27"/>
      <c r="E31" s="175"/>
      <c r="F31" s="27"/>
      <c r="G31" s="27"/>
      <c r="H31" s="27"/>
      <c r="I31" s="39" t="s">
        <v>159</v>
      </c>
    </row>
  </sheetData>
  <mergeCells count="70">
    <mergeCell ref="A1:I1"/>
    <mergeCell ref="A2:I2"/>
    <mergeCell ref="B4:G4"/>
    <mergeCell ref="H4:I4"/>
    <mergeCell ref="A5:A6"/>
    <mergeCell ref="B5:C5"/>
    <mergeCell ref="D5:E5"/>
    <mergeCell ref="F5:G5"/>
    <mergeCell ref="H5:I5"/>
    <mergeCell ref="B6:C6"/>
    <mergeCell ref="D6:E6"/>
    <mergeCell ref="F6:G6"/>
    <mergeCell ref="H6:I6"/>
    <mergeCell ref="A7:A8"/>
    <mergeCell ref="B16:B17"/>
    <mergeCell ref="C16:C17"/>
    <mergeCell ref="D16:D17"/>
    <mergeCell ref="E16:E17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B20:B21"/>
    <mergeCell ref="C20:C21"/>
    <mergeCell ref="D20:D21"/>
    <mergeCell ref="E20:E21"/>
    <mergeCell ref="F20:F21"/>
    <mergeCell ref="G20:G21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  <mergeCell ref="I26:I27"/>
    <mergeCell ref="B24:B25"/>
    <mergeCell ref="C24:C25"/>
    <mergeCell ref="D24:D25"/>
    <mergeCell ref="E24:E25"/>
    <mergeCell ref="F24:F25"/>
    <mergeCell ref="G24:G25"/>
    <mergeCell ref="H28:H29"/>
    <mergeCell ref="I28:I29"/>
    <mergeCell ref="B28:B29"/>
    <mergeCell ref="C28:C29"/>
    <mergeCell ref="D28:D29"/>
    <mergeCell ref="E28:E29"/>
    <mergeCell ref="F28:F29"/>
    <mergeCell ref="G28:G29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1.예산규모</vt:lpstr>
      <vt:lpstr>2.예산총괄</vt:lpstr>
      <vt:lpstr>3.일반세입</vt:lpstr>
      <vt:lpstr>4.일반세출</vt:lpstr>
      <vt:lpstr>5.특별회계</vt:lpstr>
      <vt:lpstr>6.지방세징수</vt:lpstr>
      <vt:lpstr>7.세외수입 </vt:lpstr>
      <vt:lpstr>8.공유재산 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2020-02-13T07:49:59Z</cp:lastPrinted>
  <dcterms:created xsi:type="dcterms:W3CDTF">2009-10-22T01:24:10Z</dcterms:created>
  <dcterms:modified xsi:type="dcterms:W3CDTF">2020-03-16T07:07:10Z</dcterms:modified>
</cp:coreProperties>
</file>