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00" yWindow="30" windowWidth="14160" windowHeight="8895" tabRatio="760" activeTab="4"/>
  </bookViews>
  <sheets>
    <sheet name="표지" sheetId="206" r:id="rId1"/>
    <sheet name="1.예산규모" sheetId="207" r:id="rId2"/>
    <sheet name="2.예산총괄" sheetId="208" r:id="rId3"/>
    <sheet name="3.일반세입" sheetId="213" r:id="rId4"/>
    <sheet name="4.일반세출" sheetId="219" r:id="rId5"/>
    <sheet name="5.특별회계" sheetId="215" r:id="rId6"/>
    <sheet name="6.지방세징수" sheetId="216" r:id="rId7"/>
    <sheet name="7.세외수입" sheetId="217" r:id="rId8"/>
    <sheet name="8.공유재산" sheetId="218" r:id="rId9"/>
  </sheets>
  <definedNames>
    <definedName name="_xlnm.Print_Area" localSheetId="1">'1.예산규모'!$A$1:$G$27</definedName>
    <definedName name="_xlnm.Print_Area" localSheetId="2">'2.예산총괄'!$A$1:$G$45</definedName>
    <definedName name="_xlnm.Print_Area" localSheetId="3">'3.일반세입'!$A$1:$G$64</definedName>
    <definedName name="_xlnm.Print_Area" localSheetId="4">'4.일반세출'!$A$1:$F$44</definedName>
    <definedName name="_xlnm.Print_Area" localSheetId="5">'5.특별회계'!$A$1:$E$27</definedName>
    <definedName name="_xlnm.Print_Area" localSheetId="6">'6.지방세징수'!$A$1:$F$52</definedName>
    <definedName name="_xlnm.Print_Area" localSheetId="7">'7.세외수입'!$A$1:$D$41</definedName>
    <definedName name="_xlnm.Print_Area" localSheetId="8">'8.공유재산'!$A$1:$I$31</definedName>
  </definedNames>
  <calcPr calcId="125725" calcMode="manual"/>
</workbook>
</file>

<file path=xl/calcChain.xml><?xml version="1.0" encoding="utf-8"?>
<calcChain xmlns="http://schemas.openxmlformats.org/spreadsheetml/2006/main">
  <c r="E35" i="219"/>
  <c r="E33"/>
  <c r="E31"/>
  <c r="E27"/>
  <c r="E25"/>
  <c r="E23"/>
  <c r="E19"/>
  <c r="E17"/>
  <c r="E15"/>
  <c r="C13"/>
  <c r="C41"/>
  <c r="C39"/>
  <c r="C35"/>
  <c r="C33"/>
  <c r="C31"/>
  <c r="C29"/>
  <c r="C27"/>
  <c r="C25"/>
  <c r="C23"/>
  <c r="C21"/>
  <c r="C19"/>
  <c r="C17"/>
  <c r="C15"/>
  <c r="B13"/>
  <c r="F41"/>
  <c r="F35"/>
  <c r="F33"/>
  <c r="F31"/>
  <c r="F29"/>
  <c r="F27"/>
  <c r="F25"/>
  <c r="F23"/>
  <c r="F21"/>
  <c r="F19"/>
  <c r="F17"/>
  <c r="F15"/>
  <c r="D13"/>
  <c r="E41" s="1"/>
  <c r="F11"/>
  <c r="F10"/>
  <c r="F9"/>
  <c r="H14" i="218"/>
  <c r="F14" i="216"/>
  <c r="F15"/>
  <c r="F16"/>
  <c r="D16"/>
  <c r="E16"/>
  <c r="E14"/>
  <c r="E12" s="1"/>
  <c r="D14"/>
  <c r="E15"/>
  <c r="F49"/>
  <c r="F13" i="219" l="1"/>
  <c r="E21"/>
  <c r="E13" s="1"/>
  <c r="E29"/>
  <c r="F15" i="213"/>
  <c r="C24" i="207"/>
  <c r="G24"/>
  <c r="I14" i="218"/>
  <c r="B14"/>
  <c r="E14"/>
  <c r="D14"/>
  <c r="C14"/>
  <c r="D38" i="217"/>
  <c r="D36"/>
  <c r="D34"/>
  <c r="D28"/>
  <c r="C26"/>
  <c r="D26" s="1"/>
  <c r="B26"/>
  <c r="D24"/>
  <c r="D22"/>
  <c r="D20"/>
  <c r="D18"/>
  <c r="D16"/>
  <c r="C14"/>
  <c r="D14" s="1"/>
  <c r="B14"/>
  <c r="B12"/>
  <c r="D10"/>
  <c r="D9"/>
  <c r="D8"/>
  <c r="F50" i="216"/>
  <c r="F47"/>
  <c r="F45"/>
  <c r="F41"/>
  <c r="F39"/>
  <c r="F35"/>
  <c r="F33"/>
  <c r="F27"/>
  <c r="F25"/>
  <c r="F23"/>
  <c r="F21"/>
  <c r="F17"/>
  <c r="D15"/>
  <c r="B12" i="215"/>
  <c r="C12"/>
  <c r="D12"/>
  <c r="E12"/>
  <c r="G62" i="213"/>
  <c r="G60"/>
  <c r="G59"/>
  <c r="G55"/>
  <c r="G53"/>
  <c r="G51"/>
  <c r="G49"/>
  <c r="G47"/>
  <c r="G45"/>
  <c r="G43"/>
  <c r="G31"/>
  <c r="G29"/>
  <c r="G27"/>
  <c r="G23"/>
  <c r="G21"/>
  <c r="G19"/>
  <c r="D19"/>
  <c r="E17"/>
  <c r="C17"/>
  <c r="D17" s="1"/>
  <c r="G15"/>
  <c r="D15"/>
  <c r="D62"/>
  <c r="G11"/>
  <c r="D12" i="216" l="1"/>
  <c r="C12" i="217"/>
  <c r="D12" s="1"/>
  <c r="D47" i="213"/>
  <c r="G17"/>
  <c r="D21"/>
  <c r="D31"/>
  <c r="D49"/>
  <c r="D59"/>
  <c r="D29"/>
  <c r="D55"/>
  <c r="F17"/>
  <c r="D23"/>
  <c r="D43"/>
  <c r="D51"/>
  <c r="D60"/>
  <c r="D27"/>
  <c r="D45"/>
  <c r="D53"/>
  <c r="F12" i="216" l="1"/>
  <c r="F55" i="213"/>
  <c r="F47"/>
  <c r="F29"/>
  <c r="F19"/>
  <c r="F62"/>
  <c r="F53"/>
  <c r="F45"/>
  <c r="F27"/>
  <c r="F49"/>
  <c r="F21"/>
  <c r="F60"/>
  <c r="F51"/>
  <c r="F43"/>
  <c r="F23"/>
  <c r="F59"/>
  <c r="F31"/>
  <c r="E41" i="208" l="1"/>
  <c r="B41"/>
  <c r="E40"/>
  <c r="B40"/>
  <c r="E38"/>
  <c r="B38"/>
  <c r="E21"/>
  <c r="B21"/>
  <c r="B20"/>
  <c r="E18"/>
  <c r="B18"/>
  <c r="B23" i="207"/>
  <c r="G20"/>
  <c r="B20"/>
  <c r="G19"/>
  <c r="E19"/>
  <c r="B19"/>
  <c r="C19" s="1"/>
</calcChain>
</file>

<file path=xl/sharedStrings.xml><?xml version="1.0" encoding="utf-8"?>
<sst xmlns="http://schemas.openxmlformats.org/spreadsheetml/2006/main" count="505" uniqueCount="293">
  <si>
    <t>Total</t>
  </si>
  <si>
    <t>계</t>
  </si>
  <si>
    <t>Year</t>
  </si>
  <si>
    <t>예산현액   Budget</t>
  </si>
  <si>
    <t>Settled Revenues of General Accounts</t>
  </si>
  <si>
    <t>연     별</t>
  </si>
  <si>
    <t>결   산   Actual</t>
  </si>
  <si>
    <t>금    액</t>
  </si>
  <si>
    <t>Amount</t>
  </si>
  <si>
    <t>구 성 비(%)</t>
  </si>
  <si>
    <t>Percent distribution</t>
  </si>
  <si>
    <t>2. 세  외  수  입</t>
  </si>
  <si>
    <t>Non-tax revenues</t>
  </si>
  <si>
    <t>재산임대 수입</t>
  </si>
  <si>
    <t>Property rent revenues</t>
  </si>
  <si>
    <t>사용료 수입</t>
  </si>
  <si>
    <t>Revenues of rents</t>
  </si>
  <si>
    <t>수수료 수입</t>
  </si>
  <si>
    <t>Revenues of fees</t>
  </si>
  <si>
    <t>사업장 수입</t>
  </si>
  <si>
    <t>Business firm revenue</t>
  </si>
  <si>
    <t>징 수 교 부 금</t>
  </si>
  <si>
    <t>Collection grants</t>
  </si>
  <si>
    <t>이 자 수 입</t>
  </si>
  <si>
    <t>Interest revenue</t>
  </si>
  <si>
    <t>재산매각 수입</t>
  </si>
  <si>
    <t>Property disposal revenue</t>
  </si>
  <si>
    <t>순세계 잉여금</t>
  </si>
  <si>
    <t>Net surplus</t>
  </si>
  <si>
    <t>이   월   금</t>
  </si>
  <si>
    <t>Carry-over</t>
  </si>
  <si>
    <t>융자금 수입</t>
  </si>
  <si>
    <t>Loan collection</t>
  </si>
  <si>
    <t>전  입  금</t>
  </si>
  <si>
    <t>예탁금 수입</t>
  </si>
  <si>
    <t>Revenues of deposit</t>
  </si>
  <si>
    <t>부  담  금</t>
  </si>
  <si>
    <t>Allotment</t>
  </si>
  <si>
    <t>Miscellaneous</t>
  </si>
  <si>
    <t>과년도 수입</t>
  </si>
  <si>
    <t>3. 지 방 교 부 세</t>
  </si>
  <si>
    <t>Local share tax</t>
  </si>
  <si>
    <t>4. 조 정 교 부 금</t>
  </si>
  <si>
    <t>Control grants</t>
  </si>
  <si>
    <t>Subsidize</t>
  </si>
  <si>
    <t>Local borrowing</t>
  </si>
  <si>
    <t>6. 지방세 징수</t>
  </si>
  <si>
    <t>부   과   액(A)</t>
  </si>
  <si>
    <t>Levy</t>
  </si>
  <si>
    <t>징   수   액(B)</t>
  </si>
  <si>
    <t>Collection</t>
  </si>
  <si>
    <t>징   수   율(B/A)</t>
  </si>
  <si>
    <t>Ratio</t>
  </si>
  <si>
    <t>총  계</t>
  </si>
  <si>
    <t>시   세</t>
  </si>
  <si>
    <t>City Taxes</t>
  </si>
  <si>
    <t>구   세</t>
  </si>
  <si>
    <t>Gu Taxes</t>
  </si>
  <si>
    <t>취 득 세</t>
  </si>
  <si>
    <t>등 록 세</t>
  </si>
  <si>
    <t>주 민 세</t>
  </si>
  <si>
    <t>레 저 세</t>
  </si>
  <si>
    <t>자 동 차 세</t>
  </si>
  <si>
    <t>도 축 세</t>
  </si>
  <si>
    <t>담 배 소 비 세</t>
  </si>
  <si>
    <t>재 산 세</t>
  </si>
  <si>
    <t>도 시 계 획 세</t>
  </si>
  <si>
    <t>공 동 시 설 세</t>
  </si>
  <si>
    <t>지 방 교 육 세</t>
  </si>
  <si>
    <t>Local education Taxes</t>
  </si>
  <si>
    <t>7. 세외수입 과목별 과징</t>
  </si>
  <si>
    <t>연       별</t>
  </si>
  <si>
    <t>경 상 적 수 입</t>
  </si>
  <si>
    <t>Current non-tax revenues</t>
  </si>
  <si>
    <t>재 산 임 대 수 입</t>
  </si>
  <si>
    <t>Property rents</t>
  </si>
  <si>
    <t>사 용 료 수 입</t>
  </si>
  <si>
    <t>수 수 료 수 입</t>
  </si>
  <si>
    <t xml:space="preserve">Interest </t>
  </si>
  <si>
    <t>임 시 적 수 입</t>
  </si>
  <si>
    <t>Temporary non-tax revenues</t>
  </si>
  <si>
    <t>재 산 매 각 수 입</t>
  </si>
  <si>
    <t>Property disposal</t>
  </si>
  <si>
    <t>순 세 계 잉 여 금</t>
  </si>
  <si>
    <t>Net Annual Surplus</t>
  </si>
  <si>
    <t>이 월 금</t>
  </si>
  <si>
    <t>부 담 금</t>
  </si>
  <si>
    <t>과 년 도 수 입</t>
  </si>
  <si>
    <t>Revenue from previous year</t>
  </si>
  <si>
    <t>      </t>
    <phoneticPr fontId="3" type="noConversion"/>
  </si>
  <si>
    <t> </t>
    <phoneticPr fontId="3" type="noConversion"/>
  </si>
  <si>
    <t>1. 예 산 규 모</t>
  </si>
  <si>
    <t>연별</t>
  </si>
  <si>
    <t>총   예   산</t>
  </si>
  <si>
    <t>일  반  회  계</t>
  </si>
  <si>
    <t>특  별  회  계</t>
  </si>
  <si>
    <t>Total Amount of Budget</t>
  </si>
  <si>
    <t>General Account</t>
  </si>
  <si>
    <t>Special Account</t>
  </si>
  <si>
    <t>금   액</t>
  </si>
  <si>
    <t>증 가 율</t>
  </si>
  <si>
    <t>Value</t>
  </si>
  <si>
    <t>Rate of Increase</t>
  </si>
  <si>
    <t>△16.7</t>
  </si>
  <si>
    <t>△47.3</t>
  </si>
  <si>
    <t>△18.9</t>
  </si>
  <si>
    <t>  9.7</t>
  </si>
  <si>
    <t> 18.7</t>
  </si>
  <si>
    <t>△27.7</t>
  </si>
  <si>
    <t>△3.9</t>
  </si>
  <si>
    <t>△6.9</t>
  </si>
  <si>
    <t>△7.7</t>
  </si>
  <si>
    <t>△3.4</t>
  </si>
  <si>
    <t>△4.1</t>
  </si>
  <si>
    <t>2. 예산결산 총괄</t>
  </si>
  <si>
    <t>Summary of Budget and Settlement</t>
  </si>
  <si>
    <t>세    입   Revenues</t>
  </si>
  <si>
    <t>일반</t>
  </si>
  <si>
    <t>특별</t>
  </si>
  <si>
    <t>General</t>
  </si>
  <si>
    <t>Special</t>
  </si>
  <si>
    <t>94,54</t>
  </si>
  <si>
    <t>세    출   Expenditure</t>
  </si>
  <si>
    <t>잉    여   Surplus</t>
  </si>
  <si>
    <t>Settled Expenditure of General Accounts</t>
  </si>
  <si>
    <t>예 산 현 액   Budget</t>
  </si>
  <si>
    <t>결    산   Actual</t>
  </si>
  <si>
    <t>일반공공행정</t>
  </si>
  <si>
    <t>General Public administration</t>
  </si>
  <si>
    <t>공공질서 및 안전</t>
  </si>
  <si>
    <t>Public order &amp; safety</t>
  </si>
  <si>
    <t>교      육</t>
  </si>
  <si>
    <t>Education</t>
  </si>
  <si>
    <t>문화 및 관광</t>
  </si>
  <si>
    <t>Culture &amp; tourism</t>
  </si>
  <si>
    <t>환 경 보 호</t>
  </si>
  <si>
    <t>Protection of environment</t>
  </si>
  <si>
    <t>사 회 복 지</t>
  </si>
  <si>
    <t>Social welfare</t>
  </si>
  <si>
    <t>보      건</t>
  </si>
  <si>
    <t>Health</t>
  </si>
  <si>
    <t>농림해양수산</t>
  </si>
  <si>
    <t>Agriculture, forestry, ocean, maritime</t>
  </si>
  <si>
    <t>산업, 중소기업</t>
  </si>
  <si>
    <t>Industy, small &amp; medium enterprises</t>
  </si>
  <si>
    <t>수송 및 교통</t>
  </si>
  <si>
    <t>Transportation &amp; traffic</t>
  </si>
  <si>
    <t>국토 및 지역개발</t>
  </si>
  <si>
    <t>Country &amp; region development</t>
  </si>
  <si>
    <t>예  비  비</t>
  </si>
  <si>
    <t>Contingency</t>
  </si>
  <si>
    <t>기      타</t>
  </si>
  <si>
    <t>Others</t>
  </si>
  <si>
    <t>Settled Budget of Special Accounts</t>
  </si>
  <si>
    <t>연별 및 특별회계</t>
  </si>
  <si>
    <t>예  산  현  액</t>
  </si>
  <si>
    <t>세        입</t>
  </si>
  <si>
    <t>세        출</t>
  </si>
  <si>
    <t>Year &amp; Special Account</t>
  </si>
  <si>
    <t>Budget</t>
  </si>
  <si>
    <t>Revenue</t>
  </si>
  <si>
    <t>Expenditure</t>
  </si>
  <si>
    <t>지 하 수 관 리</t>
  </si>
  <si>
    <t>기 반 시 설</t>
  </si>
  <si>
    <t>8. 공 유 재 산</t>
  </si>
  <si>
    <t>Public Properties Commonly Owned by Gu</t>
  </si>
  <si>
    <t>행 정 재 산</t>
  </si>
  <si>
    <t>보 존 재 산</t>
  </si>
  <si>
    <t>잡 종 재 산</t>
  </si>
  <si>
    <t>Administrative property</t>
  </si>
  <si>
    <t>Reserved property</t>
  </si>
  <si>
    <t>Miscellaneous property</t>
  </si>
  <si>
    <t>면   적</t>
  </si>
  <si>
    <t>평가액</t>
  </si>
  <si>
    <t>Area</t>
  </si>
  <si>
    <t>선 박(톤)</t>
  </si>
  <si>
    <t>Vessels(ton)</t>
  </si>
  <si>
    <t>기 타(건)</t>
  </si>
  <si>
    <t>Others(Each)</t>
  </si>
  <si>
    <t>Ⅻ. 재       정</t>
    <phoneticPr fontId="3" type="noConversion"/>
  </si>
  <si>
    <t>PUBLIC FINANCE</t>
    <phoneticPr fontId="3" type="noConversion"/>
  </si>
  <si>
    <t>Budget</t>
    <phoneticPr fontId="3" type="noConversion"/>
  </si>
  <si>
    <t>Transferred from</t>
  </si>
  <si>
    <t>Revenue from prev.FY</t>
  </si>
  <si>
    <t>4. 일반회계 세출결산</t>
    <phoneticPr fontId="3" type="noConversion"/>
  </si>
  <si>
    <t>주 차 장</t>
  </si>
  <si>
    <t>Residents Area Environment Improvement Project</t>
  </si>
  <si>
    <t>주 거 환 경 개 선 사 업</t>
  </si>
  <si>
    <t>주민소득 및 생활안정기금</t>
  </si>
  <si>
    <t>Medical Insurance Fund</t>
  </si>
  <si>
    <t>의 료 급 여 기 금</t>
  </si>
  <si>
    <t>5. 특별회계 예산결산</t>
    <phoneticPr fontId="3" type="noConversion"/>
  </si>
  <si>
    <t>Levy-Collection of Local Taxes</t>
  </si>
  <si>
    <t>Acquisition Taxes</t>
  </si>
  <si>
    <t>Registration Taxes</t>
  </si>
  <si>
    <t>Inhabitant Taxes</t>
  </si>
  <si>
    <t>Leisure Taxes</t>
  </si>
  <si>
    <t>Automobile Taxes</t>
  </si>
  <si>
    <t>Butchery Taxes</t>
  </si>
  <si>
    <t>TobaccoConsumptionTaxes</t>
  </si>
  <si>
    <t>License Taxes</t>
  </si>
  <si>
    <t>City planning Taxes</t>
  </si>
  <si>
    <t>Facilities Taxes</t>
  </si>
  <si>
    <t>Regional development Taxes</t>
  </si>
  <si>
    <t>Levy-Collection of Non-Tax Revenues</t>
  </si>
  <si>
    <t>-</t>
  </si>
  <si>
    <t>토 지 (㎡)</t>
  </si>
  <si>
    <t>Land(㎡)</t>
  </si>
  <si>
    <t>건 물 (㎡)</t>
  </si>
  <si>
    <t>Building(㎡)</t>
  </si>
  <si>
    <t>연     별</t>
    <phoneticPr fontId="3" type="noConversion"/>
  </si>
  <si>
    <t>평가액</t>
    <phoneticPr fontId="3" type="noConversion"/>
  </si>
  <si>
    <t>-</t>
    <phoneticPr fontId="3" type="noConversion"/>
  </si>
  <si>
    <t>기계기구(점)</t>
    <phoneticPr fontId="3" type="noConversion"/>
  </si>
  <si>
    <t>공작물(점)</t>
    <phoneticPr fontId="3" type="noConversion"/>
  </si>
  <si>
    <r>
      <t>입목</t>
    </r>
    <r>
      <rPr>
        <sz val="9"/>
        <color indexed="8"/>
        <rFont val="신명 중명조,한컴돋움"/>
        <family val="3"/>
        <charset val="129"/>
      </rPr>
      <t>‧</t>
    </r>
    <r>
      <rPr>
        <sz val="9"/>
        <color indexed="8"/>
        <rFont val="맑은 고딕"/>
        <family val="3"/>
        <charset val="129"/>
      </rPr>
      <t>죽
(1,000주)</t>
    </r>
    <phoneticPr fontId="3" type="noConversion"/>
  </si>
  <si>
    <t>-</t>
    <phoneticPr fontId="3" type="noConversion"/>
  </si>
  <si>
    <t>Property Taxes</t>
    <phoneticPr fontId="3" type="noConversion"/>
  </si>
  <si>
    <t>등 록 면 허 세</t>
    <phoneticPr fontId="3" type="noConversion"/>
  </si>
  <si>
    <t>Inhabitant Taxes</t>
    <phoneticPr fontId="3" type="noConversion"/>
  </si>
  <si>
    <t>City Taxes</t>
    <phoneticPr fontId="3" type="noConversion"/>
  </si>
  <si>
    <t>보통세
Ordinary Taxes</t>
    <phoneticPr fontId="3" type="noConversion"/>
  </si>
  <si>
    <t>시   세
City Taxes</t>
    <phoneticPr fontId="3" type="noConversion"/>
  </si>
  <si>
    <t>-</t>
    <phoneticPr fontId="3" type="noConversion"/>
  </si>
  <si>
    <t>지방소득세</t>
    <phoneticPr fontId="3" type="noConversion"/>
  </si>
  <si>
    <t>구   세
Gu Taxes</t>
    <phoneticPr fontId="3" type="noConversion"/>
  </si>
  <si>
    <t>지 방 소 득 세</t>
    <phoneticPr fontId="3" type="noConversion"/>
  </si>
  <si>
    <t>localincome Taxes</t>
    <phoneticPr fontId="3" type="noConversion"/>
  </si>
  <si>
    <t>주 민 세</t>
    <phoneticPr fontId="3" type="noConversion"/>
  </si>
  <si>
    <t>목적세
Objective Taxes</t>
    <phoneticPr fontId="3" type="noConversion"/>
  </si>
  <si>
    <t>지 역 자 원 시 설 세</t>
    <phoneticPr fontId="3" type="noConversion"/>
  </si>
  <si>
    <t>Residents Income &amp; 
Stability of Living Fund</t>
    <phoneticPr fontId="3" type="noConversion"/>
  </si>
  <si>
    <t>Parking Place</t>
    <phoneticPr fontId="3" type="noConversion"/>
  </si>
  <si>
    <t>회  계  수</t>
    <phoneticPr fontId="3" type="noConversion"/>
  </si>
  <si>
    <t>Accounts</t>
    <phoneticPr fontId="3" type="noConversion"/>
  </si>
  <si>
    <t>…</t>
    <phoneticPr fontId="3" type="noConversion"/>
  </si>
  <si>
    <t>발전소주변지역 지원사업</t>
    <phoneticPr fontId="3" type="noConversion"/>
  </si>
  <si>
    <t>예산 대 결산비율(%)</t>
    <phoneticPr fontId="3" type="noConversion"/>
  </si>
  <si>
    <t>과학기술</t>
    <phoneticPr fontId="3" type="noConversion"/>
  </si>
  <si>
    <t>Science Technology</t>
    <phoneticPr fontId="3" type="noConversion"/>
  </si>
  <si>
    <t>예산 대 결산비율(%)</t>
    <phoneticPr fontId="3" type="noConversion"/>
  </si>
  <si>
    <t>Budget / settlement ratio</t>
    <phoneticPr fontId="3" type="noConversion"/>
  </si>
  <si>
    <t>1. 지 방 세</t>
    <phoneticPr fontId="3" type="noConversion"/>
  </si>
  <si>
    <t>Local tax</t>
    <phoneticPr fontId="3" type="noConversion"/>
  </si>
  <si>
    <t xml:space="preserve">경상적 </t>
    <phoneticPr fontId="3" type="noConversion"/>
  </si>
  <si>
    <t>세  외</t>
    <phoneticPr fontId="3" type="noConversion"/>
  </si>
  <si>
    <t>수  입</t>
    <phoneticPr fontId="3" type="noConversion"/>
  </si>
  <si>
    <t>Currentnon-</t>
    <phoneticPr fontId="3" type="noConversion"/>
  </si>
  <si>
    <t>taxrevenues</t>
    <phoneticPr fontId="3" type="noConversion"/>
  </si>
  <si>
    <t>임시적</t>
    <phoneticPr fontId="3" type="noConversion"/>
  </si>
  <si>
    <t>Temporary</t>
    <phoneticPr fontId="3" type="noConversion"/>
  </si>
  <si>
    <r>
      <t xml:space="preserve">non-tax </t>
    </r>
    <r>
      <rPr>
        <sz val="7"/>
        <color indexed="8"/>
        <rFont val="맑은 고딕"/>
        <family val="3"/>
        <charset val="129"/>
      </rPr>
      <t>revenues</t>
    </r>
  </si>
  <si>
    <t>기 타 수 입</t>
    <phoneticPr fontId="3" type="noConversion"/>
  </si>
  <si>
    <t>5. 재 정 보 전 금</t>
    <phoneticPr fontId="3" type="noConversion"/>
  </si>
  <si>
    <t>6. 보    조    금</t>
    <phoneticPr fontId="3" type="noConversion"/>
  </si>
  <si>
    <t>7. 지    방    채</t>
    <phoneticPr fontId="3" type="noConversion"/>
  </si>
  <si>
    <t>8. 보전수입 등 내부거래</t>
    <phoneticPr fontId="3" type="noConversion"/>
  </si>
  <si>
    <t>잉여금</t>
    <phoneticPr fontId="14" type="noConversion"/>
  </si>
  <si>
    <t>이월금</t>
    <phoneticPr fontId="14" type="noConversion"/>
  </si>
  <si>
    <t>융자금원금수입</t>
    <phoneticPr fontId="14" type="noConversion"/>
  </si>
  <si>
    <t>전입금</t>
    <phoneticPr fontId="14" type="noConversion"/>
  </si>
  <si>
    <t>예탁금및예수금</t>
    <phoneticPr fontId="14" type="noConversion"/>
  </si>
  <si>
    <t>△2.1</t>
    <phoneticPr fontId="3" type="noConversion"/>
  </si>
  <si>
    <t>△3.4</t>
    <phoneticPr fontId="3" type="noConversion"/>
  </si>
  <si>
    <t>△1.7</t>
    <phoneticPr fontId="3" type="noConversion"/>
  </si>
  <si>
    <t>△2.2</t>
    <phoneticPr fontId="3" type="noConversion"/>
  </si>
  <si>
    <t>단위 : 천원</t>
    <phoneticPr fontId="3" type="noConversion"/>
  </si>
  <si>
    <t>Unit : thousand won</t>
    <phoneticPr fontId="3" type="noConversion"/>
  </si>
  <si>
    <t>자료 : 기획감사실</t>
    <phoneticPr fontId="3" type="noConversion"/>
  </si>
  <si>
    <t>Source : Planning and Inspection Office</t>
    <phoneticPr fontId="3" type="noConversion"/>
  </si>
  <si>
    <t>단위 : 백만원</t>
    <phoneticPr fontId="3" type="noConversion"/>
  </si>
  <si>
    <t>Unit : million won</t>
    <phoneticPr fontId="3" type="noConversion"/>
  </si>
  <si>
    <t>연별
Year</t>
    <phoneticPr fontId="3" type="noConversion"/>
  </si>
  <si>
    <t>자료 : 재무과</t>
    <phoneticPr fontId="3" type="noConversion"/>
  </si>
  <si>
    <t>Source : Financial Affairs Division</t>
    <phoneticPr fontId="3" type="noConversion"/>
  </si>
  <si>
    <t>Unit : million won</t>
    <phoneticPr fontId="3" type="noConversion"/>
  </si>
  <si>
    <t>자료 : 세무과</t>
    <phoneticPr fontId="3" type="noConversion"/>
  </si>
  <si>
    <t>Source : Tax Affairs Division</t>
    <phoneticPr fontId="3" type="noConversion"/>
  </si>
  <si>
    <t>Control grants</t>
    <phoneticPr fontId="3" type="noConversion"/>
  </si>
  <si>
    <t>Conservation revenues and Internal transaction</t>
    <phoneticPr fontId="3" type="noConversion"/>
  </si>
  <si>
    <t>Amount</t>
    <phoneticPr fontId="3" type="noConversion"/>
  </si>
  <si>
    <t>단위 : 천원, %</t>
    <phoneticPr fontId="3" type="noConversion"/>
  </si>
  <si>
    <t>Unit : thousand won, %</t>
    <phoneticPr fontId="3" type="noConversion"/>
  </si>
  <si>
    <t>과년도
Revenues from previous year</t>
    <phoneticPr fontId="3" type="noConversion"/>
  </si>
  <si>
    <t>기 타 수 입</t>
    <phoneticPr fontId="3" type="noConversion"/>
  </si>
  <si>
    <t>Source : Tax Affairs Division</t>
    <phoneticPr fontId="3" type="noConversion"/>
  </si>
  <si>
    <t>Constructure
(Pieces)</t>
    <phoneticPr fontId="3" type="noConversion"/>
  </si>
  <si>
    <t>Standing tree &amp; bamboo</t>
    <phoneticPr fontId="3" type="noConversion"/>
  </si>
  <si>
    <t>Machinery
(Pieces)</t>
    <phoneticPr fontId="3" type="noConversion"/>
  </si>
  <si>
    <t>Unit : 1,000 won</t>
    <phoneticPr fontId="3" type="noConversion"/>
  </si>
  <si>
    <t>-</t>
    <phoneticPr fontId="3" type="noConversion"/>
  </si>
  <si>
    <t>-</t>
    <phoneticPr fontId="3" type="noConversion"/>
  </si>
  <si>
    <t>3. 일반회계 세입결산</t>
    <phoneticPr fontId="3" type="noConversion"/>
  </si>
</sst>
</file>

<file path=xl/styles.xml><?xml version="1.0" encoding="utf-8"?>
<styleSheet xmlns="http://schemas.openxmlformats.org/spreadsheetml/2006/main">
  <numFmts count="6">
    <numFmt numFmtId="41" formatCode="_-* #,##0_-;\-* #,##0_-;_-* &quot;-&quot;_-;_-@_-"/>
    <numFmt numFmtId="176" formatCode="0.0_ "/>
    <numFmt numFmtId="177" formatCode="#,##0_);[Red]\(#,##0\)"/>
    <numFmt numFmtId="178" formatCode="0.0_);[Red]\(0.0\)"/>
    <numFmt numFmtId="179" formatCode="#,##0.0_ "/>
    <numFmt numFmtId="180" formatCode="#,##0_ "/>
  </numFmts>
  <fonts count="62">
    <font>
      <sz val="11"/>
      <name val="돋움"/>
      <family val="3"/>
      <charset val="129"/>
    </font>
    <font>
      <sz val="11"/>
      <name val="돋움"/>
      <family val="3"/>
      <charset val="129"/>
    </font>
    <font>
      <sz val="14.4"/>
      <color indexed="8"/>
      <name val="한양견명조,한컴돋움"/>
      <family val="3"/>
      <charset val="129"/>
    </font>
    <font>
      <sz val="8"/>
      <name val="돋움"/>
      <family val="3"/>
      <charset val="129"/>
    </font>
    <font>
      <sz val="9"/>
      <color indexed="8"/>
      <name val="신명 중명조,한컴돋움"/>
      <family val="3"/>
      <charset val="129"/>
    </font>
    <font>
      <sz val="35"/>
      <color indexed="8"/>
      <name val="한양견명조,한컴돋움"/>
      <family val="3"/>
      <charset val="129"/>
    </font>
    <font>
      <sz val="27"/>
      <color indexed="8"/>
      <name val="한양견명조,한컴돋움"/>
      <family val="3"/>
      <charset val="129"/>
    </font>
    <font>
      <sz val="21"/>
      <color indexed="8"/>
      <name val="한양견명조,한컴돋움"/>
      <family val="3"/>
      <charset val="129"/>
    </font>
    <font>
      <sz val="10"/>
      <color indexed="8"/>
      <name val="신명 견명조,한컴돋움"/>
      <family val="3"/>
      <charset val="129"/>
    </font>
    <font>
      <sz val="24"/>
      <color indexed="8"/>
      <name val="HY견명조"/>
      <family val="1"/>
      <charset val="129"/>
    </font>
    <font>
      <b/>
      <sz val="28"/>
      <color indexed="8"/>
      <name val="HY견명조"/>
      <family val="1"/>
      <charset val="129"/>
    </font>
    <font>
      <b/>
      <sz val="20"/>
      <color indexed="8"/>
      <name val="HY견명조"/>
      <family val="1"/>
      <charset val="129"/>
    </font>
    <font>
      <sz val="18"/>
      <color indexed="8"/>
      <name val="HY견명조"/>
      <family val="1"/>
      <charset val="129"/>
    </font>
    <font>
      <sz val="9"/>
      <color rgb="FFFF0000"/>
      <name val="바탕체"/>
      <family val="1"/>
      <charset val="129"/>
    </font>
    <font>
      <sz val="8"/>
      <name val="맑은 고딕"/>
      <family val="3"/>
      <charset val="129"/>
    </font>
    <font>
      <sz val="9"/>
      <name val="돋움"/>
      <family val="3"/>
      <charset val="129"/>
    </font>
    <font>
      <sz val="11"/>
      <name val="ehedna"/>
      <family val="2"/>
    </font>
    <font>
      <b/>
      <sz val="11"/>
      <name val="ehedna"/>
    </font>
    <font>
      <b/>
      <sz val="9"/>
      <color indexed="8"/>
      <name val="맑은 고딕"/>
      <family val="3"/>
      <charset val="129"/>
    </font>
    <font>
      <sz val="9"/>
      <color indexed="8"/>
      <name val="맑은 고딕"/>
      <family val="3"/>
      <charset val="129"/>
    </font>
    <font>
      <sz val="9"/>
      <name val="맑은 고딕"/>
      <family val="3"/>
      <charset val="129"/>
    </font>
    <font>
      <sz val="8"/>
      <color indexed="8"/>
      <name val="맑은 고딕"/>
      <family val="3"/>
      <charset val="129"/>
    </font>
    <font>
      <sz val="11"/>
      <name val="맑은 고딕"/>
      <family val="3"/>
      <charset val="129"/>
    </font>
    <font>
      <sz val="9"/>
      <color indexed="8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9"/>
      <color indexed="8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9"/>
      <name val="맑은 고딕"/>
      <family val="3"/>
      <charset val="129"/>
      <scheme val="minor"/>
    </font>
    <font>
      <sz val="8.8000000000000007"/>
      <color indexed="8"/>
      <name val="맑은 고딕"/>
      <family val="3"/>
      <charset val="129"/>
    </font>
    <font>
      <sz val="8.5500000000000007"/>
      <color indexed="8"/>
      <name val="맑은 고딕"/>
      <family val="3"/>
      <charset val="129"/>
    </font>
    <font>
      <sz val="8.5500000000000007"/>
      <name val="맑은 고딕"/>
      <family val="3"/>
      <charset val="129"/>
    </font>
    <font>
      <b/>
      <sz val="8.5500000000000007"/>
      <color indexed="8"/>
      <name val="맑은 고딕"/>
      <family val="3"/>
      <charset val="129"/>
    </font>
    <font>
      <b/>
      <sz val="8.5500000000000007"/>
      <name val="맑은 고딕"/>
      <family val="3"/>
      <charset val="129"/>
    </font>
    <font>
      <sz val="8.8000000000000007"/>
      <name val="맑은 고딕"/>
      <family val="3"/>
      <charset val="129"/>
    </font>
    <font>
      <sz val="7.65"/>
      <name val="맑은 고딕"/>
      <family val="3"/>
      <charset val="129"/>
    </font>
    <font>
      <sz val="7.65"/>
      <color indexed="8"/>
      <name val="맑은 고딕"/>
      <family val="3"/>
      <charset val="129"/>
    </font>
    <font>
      <sz val="8.1"/>
      <color indexed="8"/>
      <name val="맑은 고딕"/>
      <family val="3"/>
      <charset val="129"/>
    </font>
    <font>
      <sz val="5"/>
      <color indexed="8"/>
      <name val="맑은 고딕"/>
      <family val="3"/>
      <charset val="129"/>
    </font>
    <font>
      <b/>
      <sz val="9.8000000000000007"/>
      <color indexed="8"/>
      <name val="맑은 고딕"/>
      <family val="3"/>
      <charset val="129"/>
    </font>
    <font>
      <sz val="8.5"/>
      <color indexed="8"/>
      <name val="맑은 고딕"/>
      <family val="3"/>
      <charset val="129"/>
    </font>
    <font>
      <sz val="7.5"/>
      <color indexed="8"/>
      <name val="맑은 고딕"/>
      <family val="3"/>
      <charset val="129"/>
    </font>
    <font>
      <sz val="6.9"/>
      <color indexed="8"/>
      <name val="맑은 고딕"/>
      <family val="3"/>
      <charset val="129"/>
    </font>
    <font>
      <sz val="7"/>
      <color indexed="8"/>
      <name val="맑은 고딕"/>
      <family val="3"/>
      <charset val="129"/>
    </font>
    <font>
      <sz val="8"/>
      <color theme="1"/>
      <name val="맑은 고딕"/>
      <family val="3"/>
      <charset val="129"/>
    </font>
    <font>
      <sz val="9"/>
      <color theme="1"/>
      <name val="맑은 고딕"/>
      <family val="3"/>
      <charset val="129"/>
    </font>
    <font>
      <sz val="8.1"/>
      <color indexed="8"/>
      <name val="맑은 고딕"/>
      <family val="3"/>
      <charset val="129"/>
      <scheme val="minor"/>
    </font>
    <font>
      <sz val="8.8000000000000007"/>
      <color indexed="8"/>
      <name val="맑은 고딕"/>
      <family val="3"/>
      <charset val="129"/>
      <scheme val="minor"/>
    </font>
    <font>
      <sz val="5.85"/>
      <color indexed="8"/>
      <name val="맑은 고딕"/>
      <family val="3"/>
      <charset val="129"/>
      <scheme val="minor"/>
    </font>
    <font>
      <sz val="5.5"/>
      <color indexed="8"/>
      <name val="맑은 고딕"/>
      <family val="3"/>
      <charset val="129"/>
      <scheme val="minor"/>
    </font>
    <font>
      <b/>
      <sz val="8.1"/>
      <color indexed="8"/>
      <name val="맑은 고딕"/>
      <family val="3"/>
      <charset val="129"/>
      <scheme val="minor"/>
    </font>
    <font>
      <b/>
      <sz val="9.8000000000000007"/>
      <color indexed="8"/>
      <name val="맑은 고딕"/>
      <family val="3"/>
      <charset val="129"/>
      <scheme val="minor"/>
    </font>
    <font>
      <b/>
      <sz val="5.85"/>
      <color indexed="8"/>
      <name val="맑은 고딕"/>
      <family val="3"/>
      <charset val="129"/>
      <scheme val="minor"/>
    </font>
    <font>
      <b/>
      <sz val="5.4"/>
      <color indexed="8"/>
      <name val="맑은 고딕"/>
      <family val="3"/>
      <charset val="129"/>
      <scheme val="minor"/>
    </font>
    <font>
      <sz val="6"/>
      <color indexed="8"/>
      <name val="맑은 고딕"/>
      <family val="3"/>
      <charset val="129"/>
      <scheme val="minor"/>
    </font>
    <font>
      <sz val="10"/>
      <color indexed="8"/>
      <name val="맑은 고딕"/>
      <family val="3"/>
      <charset val="129"/>
      <scheme val="minor"/>
    </font>
    <font>
      <sz val="8.5500000000000007"/>
      <color indexed="8"/>
      <name val="맑은 고딕"/>
      <family val="3"/>
      <charset val="129"/>
      <scheme val="minor"/>
    </font>
    <font>
      <sz val="5"/>
      <color indexed="8"/>
      <name val="맑은 고딕"/>
      <family val="3"/>
      <charset val="129"/>
      <scheme val="minor"/>
    </font>
    <font>
      <sz val="8"/>
      <color indexed="8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name val="ehedna"/>
      <family val="2"/>
    </font>
    <font>
      <sz val="8.5500000000000007"/>
      <color theme="1" tint="4.9989318521683403E-2"/>
      <name val="맑은 고딕"/>
      <family val="3"/>
      <charset val="129"/>
    </font>
    <font>
      <sz val="20"/>
      <color indexed="8"/>
      <name val="HY견명조"/>
      <family val="1"/>
      <charset val="129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5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41" fontId="0" fillId="0" borderId="0" xfId="1" applyFo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3" fillId="0" borderId="0" xfId="0" applyFont="1">
      <alignment vertical="center"/>
    </xf>
    <xf numFmtId="0" fontId="17" fillId="0" borderId="0" xfId="0" applyFont="1">
      <alignment vertical="center"/>
    </xf>
    <xf numFmtId="3" fontId="18" fillId="0" borderId="0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horizontal="justify" vertical="center" wrapText="1"/>
    </xf>
    <xf numFmtId="0" fontId="19" fillId="0" borderId="7" xfId="0" applyFont="1" applyBorder="1" applyAlignment="1">
      <alignment horizontal="justify" vertical="center" wrapText="1"/>
    </xf>
    <xf numFmtId="0" fontId="20" fillId="0" borderId="0" xfId="0" applyFont="1">
      <alignment vertical="center"/>
    </xf>
    <xf numFmtId="0" fontId="19" fillId="0" borderId="5" xfId="0" applyFont="1" applyBorder="1" applyAlignment="1">
      <alignment horizontal="center" vertical="center" wrapText="1"/>
    </xf>
    <xf numFmtId="41" fontId="19" fillId="0" borderId="5" xfId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41" fontId="19" fillId="0" borderId="6" xfId="1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justify" vertical="center" wrapText="1"/>
    </xf>
    <xf numFmtId="0" fontId="19" fillId="0" borderId="4" xfId="0" applyFont="1" applyBorder="1" applyAlignment="1">
      <alignment horizontal="justify" vertical="center" wrapText="1"/>
    </xf>
    <xf numFmtId="41" fontId="19" fillId="0" borderId="18" xfId="1" applyFont="1" applyBorder="1" applyAlignment="1">
      <alignment horizontal="justify" vertical="center" wrapText="1"/>
    </xf>
    <xf numFmtId="0" fontId="19" fillId="0" borderId="0" xfId="0" applyFont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41" fontId="19" fillId="0" borderId="0" xfId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3" fontId="20" fillId="0" borderId="0" xfId="0" applyNumberFormat="1" applyFont="1">
      <alignment vertical="center"/>
    </xf>
    <xf numFmtId="0" fontId="18" fillId="0" borderId="0" xfId="0" applyFont="1" applyAlignment="1">
      <alignment horizontal="center" vertical="center" wrapText="1"/>
    </xf>
    <xf numFmtId="3" fontId="18" fillId="0" borderId="2" xfId="0" applyNumberFormat="1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41" fontId="18" fillId="0" borderId="0" xfId="1" applyFont="1" applyBorder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4" fillId="0" borderId="0" xfId="0" applyFont="1">
      <alignment vertical="center"/>
    </xf>
    <xf numFmtId="0" fontId="19" fillId="0" borderId="20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top" wrapText="1"/>
    </xf>
    <xf numFmtId="41" fontId="19" fillId="0" borderId="10" xfId="1" applyFont="1" applyBorder="1" applyAlignment="1">
      <alignment vertical="top" wrapText="1"/>
    </xf>
    <xf numFmtId="41" fontId="20" fillId="0" borderId="0" xfId="1" applyFont="1">
      <alignment vertical="center"/>
    </xf>
    <xf numFmtId="0" fontId="20" fillId="0" borderId="0" xfId="0" applyFont="1" applyAlignment="1">
      <alignment horizontal="right" vertical="center"/>
    </xf>
    <xf numFmtId="177" fontId="19" fillId="0" borderId="0" xfId="0" applyNumberFormat="1" applyFont="1" applyBorder="1" applyAlignment="1">
      <alignment horizontal="center" vertical="center" wrapText="1"/>
    </xf>
    <xf numFmtId="0" fontId="19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right" vertical="center" wrapText="1"/>
    </xf>
    <xf numFmtId="0" fontId="22" fillId="0" borderId="0" xfId="0" applyFont="1">
      <alignment vertical="center"/>
    </xf>
    <xf numFmtId="0" fontId="19" fillId="0" borderId="12" xfId="0" applyFont="1" applyBorder="1" applyAlignment="1">
      <alignment horizontal="center" vertical="center" wrapText="1"/>
    </xf>
    <xf numFmtId="176" fontId="19" fillId="0" borderId="0" xfId="0" applyNumberFormat="1" applyFont="1" applyAlignment="1">
      <alignment horizontal="center" vertical="center" wrapText="1"/>
    </xf>
    <xf numFmtId="177" fontId="18" fillId="0" borderId="0" xfId="0" applyNumberFormat="1" applyFont="1" applyBorder="1" applyAlignment="1">
      <alignment horizontal="center" vertical="center" wrapText="1"/>
    </xf>
    <xf numFmtId="176" fontId="18" fillId="0" borderId="0" xfId="0" applyNumberFormat="1" applyFont="1" applyAlignment="1">
      <alignment horizontal="center" vertical="center" wrapText="1"/>
    </xf>
    <xf numFmtId="177" fontId="18" fillId="0" borderId="0" xfId="0" applyNumberFormat="1" applyFont="1" applyAlignment="1">
      <alignment horizontal="center" vertical="center" wrapText="1"/>
    </xf>
    <xf numFmtId="0" fontId="19" fillId="0" borderId="10" xfId="0" applyFont="1" applyBorder="1" applyAlignment="1">
      <alignment horizontal="justify" vertical="top" wrapText="1"/>
    </xf>
    <xf numFmtId="177" fontId="23" fillId="0" borderId="0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horizontal="justify" vertical="center" wrapText="1"/>
    </xf>
    <xf numFmtId="0" fontId="23" fillId="0" borderId="7" xfId="0" applyFont="1" applyBorder="1" applyAlignment="1">
      <alignment vertical="center" wrapText="1"/>
    </xf>
    <xf numFmtId="0" fontId="23" fillId="0" borderId="7" xfId="0" applyFont="1" applyBorder="1" applyAlignment="1">
      <alignment horizontal="right" vertical="center" wrapText="1"/>
    </xf>
    <xf numFmtId="0" fontId="24" fillId="0" borderId="0" xfId="0" applyFont="1">
      <alignment vertical="center"/>
    </xf>
    <xf numFmtId="0" fontId="23" fillId="0" borderId="10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justify" vertical="center" wrapText="1"/>
    </xf>
    <xf numFmtId="0" fontId="23" fillId="0" borderId="4" xfId="0" applyFont="1" applyBorder="1" applyAlignment="1">
      <alignment horizontal="justify" vertical="center" wrapText="1"/>
    </xf>
    <xf numFmtId="0" fontId="23" fillId="0" borderId="0" xfId="0" applyFont="1" applyAlignment="1">
      <alignment horizontal="center" vertical="center" wrapText="1"/>
    </xf>
    <xf numFmtId="177" fontId="23" fillId="0" borderId="2" xfId="0" applyNumberFormat="1" applyFont="1" applyBorder="1" applyAlignment="1">
      <alignment horizontal="center" vertical="center" wrapText="1"/>
    </xf>
    <xf numFmtId="176" fontId="23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177" fontId="25" fillId="0" borderId="2" xfId="0" applyNumberFormat="1" applyFont="1" applyBorder="1" applyAlignment="1">
      <alignment horizontal="center" vertical="center" wrapText="1"/>
    </xf>
    <xf numFmtId="177" fontId="25" fillId="0" borderId="0" xfId="0" applyNumberFormat="1" applyFont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 wrapText="1"/>
    </xf>
    <xf numFmtId="0" fontId="26" fillId="0" borderId="0" xfId="0" applyFont="1">
      <alignment vertical="center"/>
    </xf>
    <xf numFmtId="177" fontId="25" fillId="0" borderId="0" xfId="0" applyNumberFormat="1" applyFont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justify" vertical="top" wrapText="1"/>
    </xf>
    <xf numFmtId="0" fontId="27" fillId="0" borderId="0" xfId="0" applyFont="1">
      <alignment vertical="center"/>
    </xf>
    <xf numFmtId="0" fontId="27" fillId="0" borderId="0" xfId="0" applyFont="1" applyAlignment="1">
      <alignment horizontal="right" vertical="center"/>
    </xf>
    <xf numFmtId="0" fontId="28" fillId="0" borderId="12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3" fontId="29" fillId="0" borderId="0" xfId="0" applyNumberFormat="1" applyFont="1" applyBorder="1" applyAlignment="1">
      <alignment horizontal="center" vertical="center" wrapText="1"/>
    </xf>
    <xf numFmtId="3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3" fontId="30" fillId="0" borderId="0" xfId="0" applyNumberFormat="1" applyFont="1" applyAlignment="1">
      <alignment horizontal="center" vertical="center" wrapText="1"/>
    </xf>
    <xf numFmtId="178" fontId="29" fillId="0" borderId="0" xfId="0" applyNumberFormat="1" applyFont="1" applyAlignment="1">
      <alignment horizontal="center" vertical="center" wrapText="1"/>
    </xf>
    <xf numFmtId="3" fontId="31" fillId="0" borderId="0" xfId="0" applyNumberFormat="1" applyFont="1" applyBorder="1" applyAlignment="1">
      <alignment horizontal="center" vertical="center" wrapText="1"/>
    </xf>
    <xf numFmtId="178" fontId="31" fillId="0" borderId="0" xfId="0" applyNumberFormat="1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3" fontId="31" fillId="0" borderId="2" xfId="0" applyNumberFormat="1" applyFont="1" applyBorder="1" applyAlignment="1">
      <alignment horizontal="center" vertical="center" wrapText="1"/>
    </xf>
    <xf numFmtId="3" fontId="32" fillId="0" borderId="0" xfId="0" applyNumberFormat="1" applyFont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6" xfId="0" applyFont="1" applyBorder="1" applyAlignment="1">
      <alignment horizontal="center" vertical="center" wrapText="1"/>
    </xf>
    <xf numFmtId="3" fontId="30" fillId="0" borderId="0" xfId="0" applyNumberFormat="1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2" fillId="0" borderId="20" xfId="0" applyFont="1" applyBorder="1">
      <alignment vertical="center"/>
    </xf>
    <xf numFmtId="0" fontId="22" fillId="0" borderId="26" xfId="0" applyFont="1" applyBorder="1">
      <alignment vertical="center"/>
    </xf>
    <xf numFmtId="0" fontId="28" fillId="0" borderId="14" xfId="0" applyFont="1" applyBorder="1" applyAlignment="1">
      <alignment horizontal="center" vertical="center" wrapText="1"/>
    </xf>
    <xf numFmtId="3" fontId="29" fillId="0" borderId="2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3" fontId="29" fillId="0" borderId="25" xfId="0" applyNumberFormat="1" applyFont="1" applyBorder="1" applyAlignment="1">
      <alignment horizontal="center" vertical="center" wrapText="1"/>
    </xf>
    <xf numFmtId="0" fontId="37" fillId="0" borderId="10" xfId="0" applyFont="1" applyBorder="1" applyAlignment="1">
      <alignment horizontal="justify" vertical="top" wrapText="1"/>
    </xf>
    <xf numFmtId="0" fontId="19" fillId="0" borderId="28" xfId="0" applyFont="1" applyBorder="1" applyAlignment="1">
      <alignment horizontal="center" vertical="center" wrapText="1"/>
    </xf>
    <xf numFmtId="0" fontId="19" fillId="0" borderId="4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justify" vertical="center" wrapText="1"/>
    </xf>
    <xf numFmtId="0" fontId="19" fillId="0" borderId="1" xfId="0" applyFont="1" applyBorder="1" applyAlignment="1">
      <alignment horizontal="center" vertical="center" wrapText="1"/>
    </xf>
    <xf numFmtId="177" fontId="19" fillId="0" borderId="0" xfId="0" applyNumberFormat="1" applyFont="1" applyAlignment="1">
      <alignment horizontal="center" vertical="center" wrapText="1"/>
    </xf>
    <xf numFmtId="0" fontId="19" fillId="0" borderId="29" xfId="0" applyFont="1" applyBorder="1" applyAlignment="1">
      <alignment horizontal="justify" vertical="center" wrapText="1"/>
    </xf>
    <xf numFmtId="0" fontId="19" fillId="0" borderId="0" xfId="0" applyFont="1" applyBorder="1" applyAlignment="1">
      <alignment horizontal="justify" vertical="center" wrapText="1"/>
    </xf>
    <xf numFmtId="0" fontId="19" fillId="0" borderId="0" xfId="0" applyFont="1" applyAlignment="1">
      <alignment vertical="top" wrapText="1"/>
    </xf>
    <xf numFmtId="41" fontId="19" fillId="0" borderId="7" xfId="1" applyFont="1" applyBorder="1" applyAlignment="1">
      <alignment vertical="center" wrapText="1"/>
    </xf>
    <xf numFmtId="41" fontId="19" fillId="0" borderId="2" xfId="1" applyFont="1" applyBorder="1" applyAlignment="1">
      <alignment horizontal="center" vertical="center" wrapText="1"/>
    </xf>
    <xf numFmtId="3" fontId="19" fillId="0" borderId="2" xfId="1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3" fontId="18" fillId="0" borderId="2" xfId="1" applyNumberFormat="1" applyFont="1" applyBorder="1" applyAlignment="1">
      <alignment horizontal="center" vertical="center" wrapText="1"/>
    </xf>
    <xf numFmtId="178" fontId="18" fillId="0" borderId="0" xfId="2" applyNumberFormat="1" applyFont="1" applyAlignment="1">
      <alignment horizontal="center" vertical="center" wrapText="1"/>
    </xf>
    <xf numFmtId="41" fontId="18" fillId="0" borderId="2" xfId="1" applyFont="1" applyBorder="1" applyAlignment="1">
      <alignment horizontal="center" vertical="center" wrapText="1"/>
    </xf>
    <xf numFmtId="178" fontId="18" fillId="0" borderId="0" xfId="0" applyNumberFormat="1" applyFont="1" applyAlignment="1">
      <alignment horizontal="center" vertical="center" wrapText="1"/>
    </xf>
    <xf numFmtId="178" fontId="19" fillId="0" borderId="0" xfId="2" applyNumberFormat="1" applyFont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2" fillId="0" borderId="0" xfId="0" applyFont="1" applyBorder="1" applyAlignment="1">
      <alignment vertical="center" wrapText="1"/>
    </xf>
    <xf numFmtId="0" fontId="36" fillId="0" borderId="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19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1" fillId="0" borderId="2" xfId="0" applyFont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22" fillId="0" borderId="9" xfId="0" applyFont="1" applyBorder="1" applyAlignment="1">
      <alignment vertical="center" wrapText="1"/>
    </xf>
    <xf numFmtId="0" fontId="21" fillId="0" borderId="3" xfId="0" applyFont="1" applyBorder="1" applyAlignment="1">
      <alignment horizontal="center" vertical="center" wrapText="1"/>
    </xf>
    <xf numFmtId="0" fontId="39" fillId="0" borderId="1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3" fillId="0" borderId="21" xfId="0" applyFont="1" applyFill="1" applyBorder="1" applyAlignment="1">
      <alignment horizontal="center" vertical="center" wrapText="1"/>
    </xf>
    <xf numFmtId="180" fontId="44" fillId="0" borderId="0" xfId="0" applyNumberFormat="1" applyFont="1" applyFill="1" applyBorder="1" applyAlignment="1">
      <alignment horizontal="center" vertical="center" wrapText="1"/>
    </xf>
    <xf numFmtId="176" fontId="44" fillId="0" borderId="0" xfId="0" applyNumberFormat="1" applyFont="1" applyFill="1" applyAlignment="1">
      <alignment horizontal="center" vertical="center" wrapText="1"/>
    </xf>
    <xf numFmtId="177" fontId="44" fillId="0" borderId="0" xfId="0" applyNumberFormat="1" applyFont="1" applyFill="1" applyAlignment="1">
      <alignment horizontal="center" vertical="center" wrapText="1"/>
    </xf>
    <xf numFmtId="0" fontId="43" fillId="0" borderId="46" xfId="0" applyFont="1" applyFill="1" applyBorder="1" applyAlignment="1">
      <alignment horizontal="center" vertical="center" wrapText="1"/>
    </xf>
    <xf numFmtId="177" fontId="44" fillId="0" borderId="0" xfId="0" applyNumberFormat="1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3" fillId="0" borderId="47" xfId="0" applyFont="1" applyFill="1" applyBorder="1" applyAlignment="1">
      <alignment horizontal="center" vertical="center" wrapText="1"/>
    </xf>
    <xf numFmtId="3" fontId="45" fillId="0" borderId="0" xfId="0" applyNumberFormat="1" applyFont="1" applyAlignment="1">
      <alignment horizontal="center" vertical="center" wrapText="1"/>
    </xf>
    <xf numFmtId="0" fontId="46" fillId="0" borderId="7" xfId="0" applyFont="1" applyBorder="1" applyAlignment="1">
      <alignment vertical="center" wrapText="1"/>
    </xf>
    <xf numFmtId="0" fontId="46" fillId="0" borderId="31" xfId="0" applyFont="1" applyBorder="1" applyAlignment="1">
      <alignment vertical="center" wrapText="1"/>
    </xf>
    <xf numFmtId="0" fontId="46" fillId="0" borderId="4" xfId="0" applyFont="1" applyBorder="1" applyAlignment="1">
      <alignment horizontal="center" vertical="center" wrapText="1"/>
    </xf>
    <xf numFmtId="0" fontId="46" fillId="0" borderId="5" xfId="0" applyFont="1" applyBorder="1" applyAlignment="1">
      <alignment horizontal="center" vertical="center" wrapText="1"/>
    </xf>
    <xf numFmtId="0" fontId="46" fillId="0" borderId="14" xfId="0" applyFont="1" applyBorder="1" applyAlignment="1">
      <alignment horizontal="center" vertical="center" wrapText="1"/>
    </xf>
    <xf numFmtId="0" fontId="46" fillId="0" borderId="2" xfId="0" applyFont="1" applyBorder="1" applyAlignment="1">
      <alignment horizontal="center" vertical="center" wrapText="1"/>
    </xf>
    <xf numFmtId="0" fontId="46" fillId="0" borderId="37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0" fontId="48" fillId="0" borderId="4" xfId="0" applyFont="1" applyBorder="1" applyAlignment="1">
      <alignment horizontal="right" vertical="center" wrapText="1"/>
    </xf>
    <xf numFmtId="0" fontId="48" fillId="0" borderId="0" xfId="0" applyFont="1" applyAlignment="1">
      <alignment horizontal="right" vertical="center" wrapText="1"/>
    </xf>
    <xf numFmtId="0" fontId="46" fillId="0" borderId="1" xfId="0" applyFont="1" applyBorder="1" applyAlignment="1">
      <alignment horizontal="center" vertical="center" wrapText="1"/>
    </xf>
    <xf numFmtId="3" fontId="45" fillId="0" borderId="2" xfId="0" applyNumberFormat="1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3" fontId="45" fillId="0" borderId="24" xfId="0" applyNumberFormat="1" applyFont="1" applyBorder="1" applyAlignment="1">
      <alignment horizontal="center" vertical="center" wrapText="1"/>
    </xf>
    <xf numFmtId="3" fontId="45" fillId="0" borderId="0" xfId="0" applyNumberFormat="1" applyFont="1" applyBorder="1" applyAlignment="1">
      <alignment horizontal="center" vertical="center" wrapText="1"/>
    </xf>
    <xf numFmtId="0" fontId="45" fillId="0" borderId="0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3" fontId="49" fillId="0" borderId="24" xfId="0" applyNumberFormat="1" applyFont="1" applyBorder="1" applyAlignment="1">
      <alignment horizontal="center" vertical="center" wrapText="1"/>
    </xf>
    <xf numFmtId="3" fontId="49" fillId="0" borderId="0" xfId="0" applyNumberFormat="1" applyFont="1" applyBorder="1" applyAlignment="1">
      <alignment horizontal="center" vertical="center" wrapText="1"/>
    </xf>
    <xf numFmtId="0" fontId="50" fillId="0" borderId="0" xfId="0" applyFont="1" applyBorder="1" applyAlignment="1">
      <alignment horizontal="center" vertical="center" wrapText="1"/>
    </xf>
    <xf numFmtId="3" fontId="49" fillId="0" borderId="38" xfId="0" applyNumberFormat="1" applyFont="1" applyBorder="1" applyAlignment="1">
      <alignment horizontal="right" vertical="center" wrapText="1"/>
    </xf>
    <xf numFmtId="3" fontId="49" fillId="0" borderId="0" xfId="0" applyNumberFormat="1" applyFont="1" applyBorder="1" applyAlignment="1">
      <alignment horizontal="right" vertical="center" wrapText="1"/>
    </xf>
    <xf numFmtId="0" fontId="49" fillId="0" borderId="0" xfId="0" applyFont="1" applyBorder="1" applyAlignment="1">
      <alignment horizontal="right" vertical="center" wrapText="1"/>
    </xf>
    <xf numFmtId="0" fontId="51" fillId="0" borderId="39" xfId="0" applyFont="1" applyBorder="1" applyAlignment="1">
      <alignment vertical="center" wrapText="1"/>
    </xf>
    <xf numFmtId="0" fontId="52" fillId="0" borderId="10" xfId="0" applyFont="1" applyBorder="1" applyAlignment="1">
      <alignment horizontal="right" vertical="center" wrapText="1"/>
    </xf>
    <xf numFmtId="0" fontId="53" fillId="0" borderId="1" xfId="0" applyFont="1" applyBorder="1" applyAlignment="1">
      <alignment horizontal="center" vertical="center" wrapText="1"/>
    </xf>
    <xf numFmtId="0" fontId="48" fillId="0" borderId="2" xfId="0" applyFont="1" applyBorder="1" applyAlignment="1">
      <alignment horizontal="right" vertical="center" wrapText="1"/>
    </xf>
    <xf numFmtId="0" fontId="46" fillId="0" borderId="0" xfId="0" applyFont="1" applyAlignment="1">
      <alignment vertical="top" wrapText="1"/>
    </xf>
    <xf numFmtId="0" fontId="54" fillId="0" borderId="13" xfId="0" applyFont="1" applyBorder="1" applyAlignment="1">
      <alignment horizontal="justify" vertical="center" wrapText="1"/>
    </xf>
    <xf numFmtId="0" fontId="54" fillId="0" borderId="4" xfId="0" applyFont="1" applyBorder="1" applyAlignment="1">
      <alignment horizontal="right" vertical="center" wrapText="1"/>
    </xf>
    <xf numFmtId="0" fontId="54" fillId="0" borderId="18" xfId="0" applyFont="1" applyBorder="1" applyAlignment="1">
      <alignment horizontal="justify" vertical="center" wrapText="1"/>
    </xf>
    <xf numFmtId="3" fontId="23" fillId="0" borderId="2" xfId="0" applyNumberFormat="1" applyFont="1" applyBorder="1" applyAlignment="1">
      <alignment horizontal="center" vertical="center" wrapText="1"/>
    </xf>
    <xf numFmtId="3" fontId="23" fillId="0" borderId="0" xfId="0" applyNumberFormat="1" applyFont="1" applyAlignment="1">
      <alignment horizontal="center" vertical="center" wrapText="1"/>
    </xf>
    <xf numFmtId="0" fontId="55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79" fontId="23" fillId="0" borderId="0" xfId="0" applyNumberFormat="1" applyFont="1" applyAlignment="1">
      <alignment horizontal="center" vertical="center" wrapText="1"/>
    </xf>
    <xf numFmtId="177" fontId="23" fillId="0" borderId="0" xfId="0" applyNumberFormat="1" applyFont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54" fillId="0" borderId="1" xfId="0" applyFont="1" applyBorder="1" applyAlignment="1">
      <alignment horizontal="justify" vertical="center" wrapText="1"/>
    </xf>
    <xf numFmtId="0" fontId="54" fillId="0" borderId="25" xfId="0" applyFont="1" applyBorder="1" applyAlignment="1">
      <alignment horizontal="right" vertical="center" wrapText="1"/>
    </xf>
    <xf numFmtId="0" fontId="54" fillId="0" borderId="0" xfId="0" applyFont="1" applyAlignment="1">
      <alignment horizontal="justify" vertical="center" wrapText="1"/>
    </xf>
    <xf numFmtId="0" fontId="54" fillId="0" borderId="7" xfId="0" applyFont="1" applyBorder="1" applyAlignment="1">
      <alignment horizontal="justify" vertical="center" wrapText="1"/>
    </xf>
    <xf numFmtId="0" fontId="55" fillId="0" borderId="0" xfId="0" applyFont="1" applyAlignment="1">
      <alignment vertical="top" wrapText="1"/>
    </xf>
    <xf numFmtId="0" fontId="57" fillId="0" borderId="3" xfId="0" applyFont="1" applyBorder="1" applyAlignment="1">
      <alignment horizontal="center" vertical="center" wrapText="1"/>
    </xf>
    <xf numFmtId="0" fontId="57" fillId="0" borderId="6" xfId="0" applyFont="1" applyBorder="1" applyAlignment="1">
      <alignment horizontal="center" vertical="center" wrapText="1"/>
    </xf>
    <xf numFmtId="0" fontId="57" fillId="0" borderId="30" xfId="0" applyFont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41" fontId="21" fillId="0" borderId="42" xfId="1" applyFont="1" applyBorder="1" applyAlignment="1">
      <alignment horizontal="center" vertical="center" wrapText="1"/>
    </xf>
    <xf numFmtId="0" fontId="21" fillId="0" borderId="42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44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9" fillId="0" borderId="21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59" fillId="0" borderId="0" xfId="0" applyFont="1">
      <alignment vertical="center"/>
    </xf>
    <xf numFmtId="179" fontId="60" fillId="0" borderId="0" xfId="0" applyNumberFormat="1" applyFont="1" applyAlignment="1">
      <alignment horizontal="center" vertical="center" wrapText="1"/>
    </xf>
    <xf numFmtId="177" fontId="30" fillId="0" borderId="7" xfId="0" applyNumberFormat="1" applyFont="1" applyBorder="1" applyAlignment="1">
      <alignment horizontal="center" vertical="center" wrapText="1"/>
    </xf>
    <xf numFmtId="180" fontId="30" fillId="0" borderId="0" xfId="1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 wrapText="1"/>
    </xf>
    <xf numFmtId="0" fontId="46" fillId="0" borderId="0" xfId="0" applyFont="1" applyAlignment="1">
      <alignment horizontal="right" vertical="top" wrapText="1"/>
    </xf>
    <xf numFmtId="0" fontId="12" fillId="0" borderId="0" xfId="0" applyFont="1" applyAlignment="1">
      <alignment horizontal="center" vertical="center"/>
    </xf>
    <xf numFmtId="0" fontId="23" fillId="0" borderId="7" xfId="0" applyFont="1" applyBorder="1" applyAlignment="1">
      <alignment horizontal="justify" vertical="center" wrapText="1"/>
    </xf>
    <xf numFmtId="0" fontId="46" fillId="0" borderId="7" xfId="0" applyFont="1" applyBorder="1" applyAlignment="1">
      <alignment horizontal="right" vertical="center" wrapText="1"/>
    </xf>
    <xf numFmtId="0" fontId="46" fillId="0" borderId="12" xfId="0" applyFont="1" applyBorder="1" applyAlignment="1">
      <alignment horizontal="center" vertical="center" wrapText="1"/>
    </xf>
    <xf numFmtId="0" fontId="46" fillId="0" borderId="28" xfId="0" applyFont="1" applyBorder="1" applyAlignment="1">
      <alignment horizontal="center" vertical="center" wrapText="1"/>
    </xf>
    <xf numFmtId="0" fontId="46" fillId="0" borderId="10" xfId="0" applyFont="1" applyBorder="1" applyAlignment="1">
      <alignment horizontal="center" vertical="center" wrapText="1"/>
    </xf>
    <xf numFmtId="0" fontId="57" fillId="0" borderId="3" xfId="0" applyFont="1" applyBorder="1" applyAlignment="1">
      <alignment horizontal="center" vertical="center" wrapText="1"/>
    </xf>
    <xf numFmtId="0" fontId="57" fillId="0" borderId="9" xfId="0" applyFont="1" applyBorder="1" applyAlignment="1">
      <alignment horizontal="center" vertical="center" wrapText="1"/>
    </xf>
    <xf numFmtId="0" fontId="57" fillId="0" borderId="11" xfId="0" applyFont="1" applyBorder="1" applyAlignment="1">
      <alignment horizontal="center" vertical="center" wrapText="1"/>
    </xf>
    <xf numFmtId="0" fontId="56" fillId="0" borderId="10" xfId="0" applyFont="1" applyBorder="1" applyAlignment="1">
      <alignment horizontal="justify" vertical="top" wrapText="1"/>
    </xf>
    <xf numFmtId="0" fontId="46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 wrapText="1"/>
    </xf>
    <xf numFmtId="0" fontId="46" fillId="0" borderId="31" xfId="0" applyFont="1" applyBorder="1" applyAlignment="1">
      <alignment horizontal="right" vertical="center" wrapText="1"/>
    </xf>
    <xf numFmtId="0" fontId="46" fillId="0" borderId="9" xfId="0" applyFont="1" applyBorder="1" applyAlignment="1">
      <alignment horizontal="center" vertical="center" wrapText="1"/>
    </xf>
    <xf numFmtId="0" fontId="46" fillId="0" borderId="32" xfId="0" applyFont="1" applyBorder="1" applyAlignment="1">
      <alignment horizontal="center" vertical="center" wrapText="1"/>
    </xf>
    <xf numFmtId="0" fontId="46" fillId="0" borderId="33" xfId="0" applyFont="1" applyBorder="1" applyAlignment="1">
      <alignment horizontal="center" vertical="center" wrapText="1"/>
    </xf>
    <xf numFmtId="0" fontId="46" fillId="0" borderId="34" xfId="0" applyFont="1" applyBorder="1" applyAlignment="1">
      <alignment horizontal="center" vertical="center" wrapText="1"/>
    </xf>
    <xf numFmtId="0" fontId="46" fillId="0" borderId="35" xfId="0" applyFont="1" applyBorder="1" applyAlignment="1">
      <alignment horizontal="center" vertical="center" wrapText="1"/>
    </xf>
    <xf numFmtId="0" fontId="46" fillId="0" borderId="36" xfId="0" applyFont="1" applyBorder="1" applyAlignment="1">
      <alignment horizontal="center" vertical="center" wrapText="1"/>
    </xf>
    <xf numFmtId="0" fontId="46" fillId="0" borderId="40" xfId="0" applyFont="1" applyBorder="1" applyAlignment="1">
      <alignment horizontal="center" vertical="center" wrapText="1"/>
    </xf>
    <xf numFmtId="0" fontId="51" fillId="0" borderId="10" xfId="0" applyFont="1" applyBorder="1" applyAlignment="1">
      <alignment horizontal="center" vertical="center" wrapText="1"/>
    </xf>
    <xf numFmtId="0" fontId="37" fillId="0" borderId="10" xfId="0" applyFont="1" applyBorder="1" applyAlignment="1">
      <alignment horizontal="justify" vertical="top" wrapText="1"/>
    </xf>
    <xf numFmtId="0" fontId="44" fillId="0" borderId="0" xfId="0" applyFont="1" applyFill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180" fontId="44" fillId="0" borderId="2" xfId="0" applyNumberFormat="1" applyFont="1" applyFill="1" applyBorder="1" applyAlignment="1">
      <alignment horizontal="center" vertical="center" wrapText="1"/>
    </xf>
    <xf numFmtId="176" fontId="44" fillId="0" borderId="0" xfId="0" applyNumberFormat="1" applyFont="1" applyFill="1" applyAlignment="1">
      <alignment horizontal="center" vertical="center" wrapText="1"/>
    </xf>
    <xf numFmtId="177" fontId="44" fillId="0" borderId="0" xfId="0" applyNumberFormat="1" applyFont="1" applyFill="1" applyAlignment="1">
      <alignment horizontal="center" vertical="center" wrapText="1"/>
    </xf>
    <xf numFmtId="176" fontId="19" fillId="0" borderId="0" xfId="0" applyNumberFormat="1" applyFont="1" applyAlignment="1">
      <alignment horizontal="center" vertical="center" wrapText="1"/>
    </xf>
    <xf numFmtId="0" fontId="44" fillId="0" borderId="45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 wrapText="1"/>
    </xf>
    <xf numFmtId="0" fontId="43" fillId="0" borderId="29" xfId="0" applyFont="1" applyFill="1" applyBorder="1" applyAlignment="1">
      <alignment horizontal="center" vertical="center" wrapText="1"/>
    </xf>
    <xf numFmtId="3" fontId="44" fillId="0" borderId="2" xfId="0" applyNumberFormat="1" applyFont="1" applyFill="1" applyBorder="1" applyAlignment="1">
      <alignment horizontal="center" vertical="center" wrapText="1"/>
    </xf>
    <xf numFmtId="3" fontId="44" fillId="0" borderId="0" xfId="0" applyNumberFormat="1" applyFont="1" applyFill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44" fillId="0" borderId="18" xfId="0" applyFont="1" applyFill="1" applyBorder="1" applyAlignment="1">
      <alignment horizontal="center" vertical="center" wrapText="1"/>
    </xf>
    <xf numFmtId="180" fontId="19" fillId="0" borderId="0" xfId="0" applyNumberFormat="1" applyFont="1" applyAlignment="1">
      <alignment horizontal="center" vertical="center" wrapText="1"/>
    </xf>
    <xf numFmtId="3" fontId="19" fillId="0" borderId="2" xfId="0" applyNumberFormat="1" applyFont="1" applyBorder="1" applyAlignment="1">
      <alignment horizontal="center" vertical="center" wrapText="1"/>
    </xf>
    <xf numFmtId="3" fontId="19" fillId="0" borderId="0" xfId="0" applyNumberFormat="1" applyFont="1" applyAlignment="1">
      <alignment horizontal="center" vertical="center" wrapText="1"/>
    </xf>
    <xf numFmtId="3" fontId="19" fillId="0" borderId="0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7" xfId="0" applyFont="1" applyBorder="1" applyAlignment="1">
      <alignment horizontal="justify" vertical="center" wrapText="1"/>
    </xf>
    <xf numFmtId="0" fontId="28" fillId="0" borderId="7" xfId="0" applyFont="1" applyBorder="1" applyAlignment="1">
      <alignment horizontal="right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28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9" fillId="0" borderId="28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180" fontId="19" fillId="0" borderId="2" xfId="1" applyNumberFormat="1" applyFont="1" applyBorder="1" applyAlignment="1">
      <alignment horizontal="center" vertical="center" wrapText="1"/>
    </xf>
    <xf numFmtId="179" fontId="19" fillId="0" borderId="0" xfId="0" applyNumberFormat="1" applyFont="1" applyAlignment="1">
      <alignment horizontal="center" vertical="center" wrapText="1"/>
    </xf>
    <xf numFmtId="180" fontId="19" fillId="0" borderId="0" xfId="0" applyNumberFormat="1" applyFont="1" applyFill="1" applyAlignment="1">
      <alignment horizontal="center" vertical="center" wrapText="1"/>
    </xf>
    <xf numFmtId="178" fontId="19" fillId="0" borderId="0" xfId="2" applyNumberFormat="1" applyFont="1" applyAlignment="1">
      <alignment horizontal="center" vertical="center" wrapText="1"/>
    </xf>
    <xf numFmtId="180" fontId="19" fillId="0" borderId="0" xfId="1" applyNumberFormat="1" applyFont="1" applyFill="1" applyAlignment="1">
      <alignment horizontal="center" vertical="center" wrapText="1"/>
    </xf>
    <xf numFmtId="0" fontId="19" fillId="0" borderId="0" xfId="0" applyFont="1" applyAlignment="1">
      <alignment horizontal="justify" vertical="top" wrapText="1"/>
    </xf>
    <xf numFmtId="0" fontId="19" fillId="0" borderId="0" xfId="0" applyFont="1" applyAlignment="1">
      <alignment horizontal="right" vertical="top" wrapText="1"/>
    </xf>
    <xf numFmtId="180" fontId="19" fillId="0" borderId="25" xfId="1" applyNumberFormat="1" applyFont="1" applyBorder="1" applyAlignment="1">
      <alignment horizontal="center" vertical="center" wrapText="1"/>
    </xf>
    <xf numFmtId="180" fontId="19" fillId="0" borderId="7" xfId="0" applyNumberFormat="1" applyFont="1" applyBorder="1" applyAlignment="1">
      <alignment horizontal="center" vertical="center" wrapText="1"/>
    </xf>
    <xf numFmtId="177" fontId="19" fillId="0" borderId="0" xfId="0" applyNumberFormat="1" applyFont="1" applyAlignment="1">
      <alignment horizontal="center" vertical="center" wrapText="1"/>
    </xf>
    <xf numFmtId="177" fontId="19" fillId="0" borderId="0" xfId="0" applyNumberFormat="1" applyFont="1" applyBorder="1" applyAlignment="1">
      <alignment horizontal="center" vertical="center" wrapText="1"/>
    </xf>
    <xf numFmtId="0" fontId="19" fillId="0" borderId="10" xfId="0" applyFont="1" applyBorder="1" applyAlignment="1">
      <alignment horizontal="justify" vertical="top" wrapText="1"/>
    </xf>
    <xf numFmtId="177" fontId="19" fillId="0" borderId="2" xfId="0" applyNumberFormat="1" applyFont="1" applyBorder="1" applyAlignment="1">
      <alignment horizontal="center" vertical="center" wrapText="1"/>
    </xf>
    <xf numFmtId="178" fontId="29" fillId="0" borderId="0" xfId="0" applyNumberFormat="1" applyFont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29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3" fontId="29" fillId="0" borderId="2" xfId="0" applyNumberFormat="1" applyFont="1" applyBorder="1" applyAlignment="1">
      <alignment horizontal="center" vertical="center" wrapText="1"/>
    </xf>
    <xf numFmtId="177" fontId="30" fillId="0" borderId="0" xfId="0" applyNumberFormat="1" applyFont="1" applyAlignment="1">
      <alignment horizontal="center" vertical="center" wrapText="1"/>
    </xf>
    <xf numFmtId="0" fontId="35" fillId="0" borderId="2" xfId="0" applyFont="1" applyBorder="1" applyAlignment="1">
      <alignment horizontal="center" vertical="center" wrapText="1"/>
    </xf>
    <xf numFmtId="177" fontId="34" fillId="0" borderId="0" xfId="0" applyNumberFormat="1" applyFont="1" applyAlignment="1">
      <alignment horizontal="center" vertical="center" wrapText="1"/>
    </xf>
    <xf numFmtId="0" fontId="28" fillId="0" borderId="21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30" xfId="0" applyFont="1" applyBorder="1" applyAlignment="1">
      <alignment horizontal="center" vertical="center" wrapText="1"/>
    </xf>
    <xf numFmtId="3" fontId="29" fillId="0" borderId="0" xfId="0" applyNumberFormat="1" applyFont="1" applyBorder="1" applyAlignment="1">
      <alignment horizontal="center" vertical="center" wrapText="1"/>
    </xf>
    <xf numFmtId="3" fontId="29" fillId="0" borderId="24" xfId="0" applyNumberFormat="1" applyFont="1" applyBorder="1" applyAlignment="1">
      <alignment horizontal="center" vertical="center" wrapText="1"/>
    </xf>
    <xf numFmtId="177" fontId="60" fillId="0" borderId="0" xfId="0" applyNumberFormat="1" applyFont="1" applyFill="1" applyAlignment="1">
      <alignment horizontal="center" vertical="center" wrapText="1"/>
    </xf>
    <xf numFmtId="3" fontId="21" fillId="0" borderId="2" xfId="1" applyNumberFormat="1" applyFont="1" applyBorder="1" applyAlignment="1">
      <alignment horizontal="center" vertical="center" wrapText="1"/>
    </xf>
    <xf numFmtId="177" fontId="14" fillId="0" borderId="0" xfId="1" applyNumberFormat="1" applyFont="1" applyAlignment="1">
      <alignment horizontal="center" vertical="center" wrapText="1"/>
    </xf>
    <xf numFmtId="0" fontId="28" fillId="0" borderId="19" xfId="0" applyFont="1" applyBorder="1" applyAlignment="1">
      <alignment horizontal="center" vertical="center" wrapText="1"/>
    </xf>
    <xf numFmtId="0" fontId="22" fillId="0" borderId="20" xfId="0" applyFont="1" applyBorder="1">
      <alignment vertical="center"/>
    </xf>
    <xf numFmtId="0" fontId="28" fillId="0" borderId="20" xfId="0" applyFont="1" applyBorder="1" applyAlignment="1">
      <alignment horizontal="center" vertical="center" wrapText="1"/>
    </xf>
    <xf numFmtId="0" fontId="28" fillId="0" borderId="26" xfId="0" applyFont="1" applyBorder="1" applyAlignment="1">
      <alignment horizontal="center" vertical="center" wrapText="1"/>
    </xf>
    <xf numFmtId="3" fontId="30" fillId="0" borderId="0" xfId="0" applyNumberFormat="1" applyFont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177" fontId="23" fillId="0" borderId="2" xfId="0" applyNumberFormat="1" applyFont="1" applyBorder="1" applyAlignment="1">
      <alignment horizontal="center" vertical="center" wrapText="1"/>
    </xf>
    <xf numFmtId="177" fontId="23" fillId="0" borderId="25" xfId="0" applyNumberFormat="1" applyFont="1" applyBorder="1" applyAlignment="1">
      <alignment horizontal="center" vertical="center" wrapText="1"/>
    </xf>
    <xf numFmtId="177" fontId="23" fillId="0" borderId="0" xfId="0" applyNumberFormat="1" applyFont="1" applyAlignment="1">
      <alignment horizontal="center" vertical="center" wrapText="1"/>
    </xf>
    <xf numFmtId="177" fontId="23" fillId="0" borderId="7" xfId="0" applyNumberFormat="1" applyFont="1" applyBorder="1" applyAlignment="1">
      <alignment horizontal="center" vertical="center" wrapText="1"/>
    </xf>
    <xf numFmtId="176" fontId="23" fillId="0" borderId="0" xfId="0" applyNumberFormat="1" applyFont="1" applyAlignment="1">
      <alignment horizontal="center" vertical="center" wrapText="1"/>
    </xf>
    <xf numFmtId="0" fontId="23" fillId="0" borderId="10" xfId="0" applyFont="1" applyBorder="1" applyAlignment="1">
      <alignment horizontal="justify" vertical="top" wrapText="1"/>
    </xf>
    <xf numFmtId="177" fontId="25" fillId="0" borderId="0" xfId="0" applyNumberFormat="1" applyFont="1" applyBorder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41" fontId="19" fillId="0" borderId="0" xfId="1" applyFont="1" applyAlignment="1">
      <alignment vertical="center" wrapText="1"/>
    </xf>
    <xf numFmtId="41" fontId="19" fillId="0" borderId="7" xfId="1" applyFont="1" applyBorder="1" applyAlignment="1">
      <alignment vertical="center" wrapText="1"/>
    </xf>
    <xf numFmtId="180" fontId="19" fillId="0" borderId="24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61" fillId="0" borderId="0" xfId="0" applyFont="1" applyAlignment="1">
      <alignment horizontal="center" vertical="center"/>
    </xf>
    <xf numFmtId="0" fontId="44" fillId="0" borderId="48" xfId="0" applyFont="1" applyFill="1" applyBorder="1" applyAlignment="1">
      <alignment horizontal="center" vertical="center" wrapText="1"/>
    </xf>
    <xf numFmtId="176" fontId="44" fillId="0" borderId="31" xfId="0" applyNumberFormat="1" applyFont="1" applyFill="1" applyBorder="1" applyAlignment="1">
      <alignment horizontal="center" vertical="center" wrapText="1"/>
    </xf>
    <xf numFmtId="177" fontId="44" fillId="0" borderId="31" xfId="0" applyNumberFormat="1" applyFont="1" applyFill="1" applyBorder="1" applyAlignment="1">
      <alignment horizontal="center" vertical="center" wrapText="1"/>
    </xf>
    <xf numFmtId="176" fontId="19" fillId="0" borderId="31" xfId="0" applyNumberFormat="1" applyFont="1" applyBorder="1" applyAlignment="1">
      <alignment horizontal="center" vertical="center" wrapText="1"/>
    </xf>
  </cellXfs>
  <cellStyles count="3">
    <cellStyle name="백분율" xfId="2" builtinId="5"/>
    <cellStyle name="쉼표 [0]" xfId="1" builtinId="6"/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7:H14"/>
  <sheetViews>
    <sheetView workbookViewId="0">
      <selection activeCell="A12" sqref="A12:H12"/>
    </sheetView>
  </sheetViews>
  <sheetFormatPr defaultRowHeight="13.5"/>
  <sheetData>
    <row r="7" spans="1:8" ht="45.75">
      <c r="B7" s="4"/>
      <c r="C7" s="4"/>
    </row>
    <row r="8" spans="1:8" ht="69">
      <c r="B8" s="5" t="s">
        <v>89</v>
      </c>
      <c r="C8" s="6" t="s">
        <v>90</v>
      </c>
    </row>
    <row r="9" spans="1:8" ht="26.25">
      <c r="B9" s="7"/>
      <c r="C9" s="6"/>
    </row>
    <row r="12" spans="1:8" ht="59.25" customHeight="1">
      <c r="A12" s="233" t="s">
        <v>179</v>
      </c>
      <c r="B12" s="233"/>
      <c r="C12" s="233"/>
      <c r="D12" s="233"/>
      <c r="E12" s="233"/>
      <c r="F12" s="233"/>
      <c r="G12" s="233"/>
      <c r="H12" s="233"/>
    </row>
    <row r="13" spans="1:8" ht="61.5" customHeight="1">
      <c r="A13" s="234" t="s">
        <v>180</v>
      </c>
      <c r="B13" s="235"/>
      <c r="C13" s="235"/>
      <c r="D13" s="235"/>
      <c r="E13" s="235"/>
      <c r="F13" s="235"/>
      <c r="G13" s="235"/>
      <c r="H13" s="235"/>
    </row>
    <row r="14" spans="1:8" ht="23.25" customHeight="1">
      <c r="A14" s="236"/>
      <c r="B14" s="236"/>
      <c r="C14" s="236"/>
      <c r="D14" s="236"/>
      <c r="E14" s="236"/>
      <c r="F14" s="236"/>
      <c r="G14" s="236"/>
      <c r="H14" s="236"/>
    </row>
  </sheetData>
  <mergeCells count="3">
    <mergeCell ref="A12:H12"/>
    <mergeCell ref="A13:H13"/>
    <mergeCell ref="A14:H14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9"/>
  <sheetViews>
    <sheetView workbookViewId="0">
      <selection activeCell="N20" sqref="N20"/>
    </sheetView>
  </sheetViews>
  <sheetFormatPr defaultRowHeight="13.5"/>
  <cols>
    <col min="1" max="1" width="8.33203125" customWidth="1"/>
    <col min="2" max="7" width="11.109375" customWidth="1"/>
    <col min="257" max="257" width="8.33203125" customWidth="1"/>
    <col min="258" max="263" width="11.109375" customWidth="1"/>
    <col min="513" max="513" width="8.33203125" customWidth="1"/>
    <col min="514" max="519" width="11.109375" customWidth="1"/>
    <col min="769" max="769" width="8.33203125" customWidth="1"/>
    <col min="770" max="775" width="11.109375" customWidth="1"/>
    <col min="1025" max="1025" width="8.33203125" customWidth="1"/>
    <col min="1026" max="1031" width="11.109375" customWidth="1"/>
    <col min="1281" max="1281" width="8.33203125" customWidth="1"/>
    <col min="1282" max="1287" width="11.109375" customWidth="1"/>
    <col min="1537" max="1537" width="8.33203125" customWidth="1"/>
    <col min="1538" max="1543" width="11.109375" customWidth="1"/>
    <col min="1793" max="1793" width="8.33203125" customWidth="1"/>
    <col min="1794" max="1799" width="11.109375" customWidth="1"/>
    <col min="2049" max="2049" width="8.33203125" customWidth="1"/>
    <col min="2050" max="2055" width="11.109375" customWidth="1"/>
    <col min="2305" max="2305" width="8.33203125" customWidth="1"/>
    <col min="2306" max="2311" width="11.109375" customWidth="1"/>
    <col min="2561" max="2561" width="8.33203125" customWidth="1"/>
    <col min="2562" max="2567" width="11.109375" customWidth="1"/>
    <col min="2817" max="2817" width="8.33203125" customWidth="1"/>
    <col min="2818" max="2823" width="11.109375" customWidth="1"/>
    <col min="3073" max="3073" width="8.33203125" customWidth="1"/>
    <col min="3074" max="3079" width="11.109375" customWidth="1"/>
    <col min="3329" max="3329" width="8.33203125" customWidth="1"/>
    <col min="3330" max="3335" width="11.109375" customWidth="1"/>
    <col min="3585" max="3585" width="8.33203125" customWidth="1"/>
    <col min="3586" max="3591" width="11.109375" customWidth="1"/>
    <col min="3841" max="3841" width="8.33203125" customWidth="1"/>
    <col min="3842" max="3847" width="11.109375" customWidth="1"/>
    <col min="4097" max="4097" width="8.33203125" customWidth="1"/>
    <col min="4098" max="4103" width="11.109375" customWidth="1"/>
    <col min="4353" max="4353" width="8.33203125" customWidth="1"/>
    <col min="4354" max="4359" width="11.109375" customWidth="1"/>
    <col min="4609" max="4609" width="8.33203125" customWidth="1"/>
    <col min="4610" max="4615" width="11.109375" customWidth="1"/>
    <col min="4865" max="4865" width="8.33203125" customWidth="1"/>
    <col min="4866" max="4871" width="11.109375" customWidth="1"/>
    <col min="5121" max="5121" width="8.33203125" customWidth="1"/>
    <col min="5122" max="5127" width="11.109375" customWidth="1"/>
    <col min="5377" max="5377" width="8.33203125" customWidth="1"/>
    <col min="5378" max="5383" width="11.109375" customWidth="1"/>
    <col min="5633" max="5633" width="8.33203125" customWidth="1"/>
    <col min="5634" max="5639" width="11.109375" customWidth="1"/>
    <col min="5889" max="5889" width="8.33203125" customWidth="1"/>
    <col min="5890" max="5895" width="11.109375" customWidth="1"/>
    <col min="6145" max="6145" width="8.33203125" customWidth="1"/>
    <col min="6146" max="6151" width="11.109375" customWidth="1"/>
    <col min="6401" max="6401" width="8.33203125" customWidth="1"/>
    <col min="6402" max="6407" width="11.109375" customWidth="1"/>
    <col min="6657" max="6657" width="8.33203125" customWidth="1"/>
    <col min="6658" max="6663" width="11.109375" customWidth="1"/>
    <col min="6913" max="6913" width="8.33203125" customWidth="1"/>
    <col min="6914" max="6919" width="11.109375" customWidth="1"/>
    <col min="7169" max="7169" width="8.33203125" customWidth="1"/>
    <col min="7170" max="7175" width="11.109375" customWidth="1"/>
    <col min="7425" max="7425" width="8.33203125" customWidth="1"/>
    <col min="7426" max="7431" width="11.109375" customWidth="1"/>
    <col min="7681" max="7681" width="8.33203125" customWidth="1"/>
    <col min="7682" max="7687" width="11.109375" customWidth="1"/>
    <col min="7937" max="7937" width="8.33203125" customWidth="1"/>
    <col min="7938" max="7943" width="11.109375" customWidth="1"/>
    <col min="8193" max="8193" width="8.33203125" customWidth="1"/>
    <col min="8194" max="8199" width="11.109375" customWidth="1"/>
    <col min="8449" max="8449" width="8.33203125" customWidth="1"/>
    <col min="8450" max="8455" width="11.109375" customWidth="1"/>
    <col min="8705" max="8705" width="8.33203125" customWidth="1"/>
    <col min="8706" max="8711" width="11.109375" customWidth="1"/>
    <col min="8961" max="8961" width="8.33203125" customWidth="1"/>
    <col min="8962" max="8967" width="11.109375" customWidth="1"/>
    <col min="9217" max="9217" width="8.33203125" customWidth="1"/>
    <col min="9218" max="9223" width="11.109375" customWidth="1"/>
    <col min="9473" max="9473" width="8.33203125" customWidth="1"/>
    <col min="9474" max="9479" width="11.109375" customWidth="1"/>
    <col min="9729" max="9729" width="8.33203125" customWidth="1"/>
    <col min="9730" max="9735" width="11.109375" customWidth="1"/>
    <col min="9985" max="9985" width="8.33203125" customWidth="1"/>
    <col min="9986" max="9991" width="11.109375" customWidth="1"/>
    <col min="10241" max="10241" width="8.33203125" customWidth="1"/>
    <col min="10242" max="10247" width="11.109375" customWidth="1"/>
    <col min="10497" max="10497" width="8.33203125" customWidth="1"/>
    <col min="10498" max="10503" width="11.109375" customWidth="1"/>
    <col min="10753" max="10753" width="8.33203125" customWidth="1"/>
    <col min="10754" max="10759" width="11.109375" customWidth="1"/>
    <col min="11009" max="11009" width="8.33203125" customWidth="1"/>
    <col min="11010" max="11015" width="11.109375" customWidth="1"/>
    <col min="11265" max="11265" width="8.33203125" customWidth="1"/>
    <col min="11266" max="11271" width="11.109375" customWidth="1"/>
    <col min="11521" max="11521" width="8.33203125" customWidth="1"/>
    <col min="11522" max="11527" width="11.109375" customWidth="1"/>
    <col min="11777" max="11777" width="8.33203125" customWidth="1"/>
    <col min="11778" max="11783" width="11.109375" customWidth="1"/>
    <col min="12033" max="12033" width="8.33203125" customWidth="1"/>
    <col min="12034" max="12039" width="11.109375" customWidth="1"/>
    <col min="12289" max="12289" width="8.33203125" customWidth="1"/>
    <col min="12290" max="12295" width="11.109375" customWidth="1"/>
    <col min="12545" max="12545" width="8.33203125" customWidth="1"/>
    <col min="12546" max="12551" width="11.109375" customWidth="1"/>
    <col min="12801" max="12801" width="8.33203125" customWidth="1"/>
    <col min="12802" max="12807" width="11.109375" customWidth="1"/>
    <col min="13057" max="13057" width="8.33203125" customWidth="1"/>
    <col min="13058" max="13063" width="11.109375" customWidth="1"/>
    <col min="13313" max="13313" width="8.33203125" customWidth="1"/>
    <col min="13314" max="13319" width="11.109375" customWidth="1"/>
    <col min="13569" max="13569" width="8.33203125" customWidth="1"/>
    <col min="13570" max="13575" width="11.109375" customWidth="1"/>
    <col min="13825" max="13825" width="8.33203125" customWidth="1"/>
    <col min="13826" max="13831" width="11.109375" customWidth="1"/>
    <col min="14081" max="14081" width="8.33203125" customWidth="1"/>
    <col min="14082" max="14087" width="11.109375" customWidth="1"/>
    <col min="14337" max="14337" width="8.33203125" customWidth="1"/>
    <col min="14338" max="14343" width="11.109375" customWidth="1"/>
    <col min="14593" max="14593" width="8.33203125" customWidth="1"/>
    <col min="14594" max="14599" width="11.109375" customWidth="1"/>
    <col min="14849" max="14849" width="8.33203125" customWidth="1"/>
    <col min="14850" max="14855" width="11.109375" customWidth="1"/>
    <col min="15105" max="15105" width="8.33203125" customWidth="1"/>
    <col min="15106" max="15111" width="11.109375" customWidth="1"/>
    <col min="15361" max="15361" width="8.33203125" customWidth="1"/>
    <col min="15362" max="15367" width="11.109375" customWidth="1"/>
    <col min="15617" max="15617" width="8.33203125" customWidth="1"/>
    <col min="15618" max="15623" width="11.109375" customWidth="1"/>
    <col min="15873" max="15873" width="8.33203125" customWidth="1"/>
    <col min="15874" max="15879" width="11.109375" customWidth="1"/>
    <col min="16129" max="16129" width="8.33203125" customWidth="1"/>
    <col min="16130" max="16135" width="11.109375" customWidth="1"/>
  </cols>
  <sheetData>
    <row r="1" spans="1:8" ht="22.5">
      <c r="A1" s="239" t="s">
        <v>91</v>
      </c>
      <c r="B1" s="239"/>
      <c r="C1" s="239"/>
      <c r="D1" s="239"/>
      <c r="E1" s="239"/>
      <c r="F1" s="239"/>
      <c r="G1" s="239"/>
    </row>
    <row r="2" spans="1:8" ht="22.5">
      <c r="A2" s="239" t="s">
        <v>181</v>
      </c>
      <c r="B2" s="239"/>
      <c r="C2" s="239"/>
      <c r="D2" s="239"/>
      <c r="E2" s="239"/>
      <c r="F2" s="239"/>
      <c r="G2" s="239"/>
    </row>
    <row r="3" spans="1:8" ht="11.25" customHeight="1">
      <c r="A3" s="1"/>
    </row>
    <row r="4" spans="1:8" ht="17.25" thickBot="1">
      <c r="A4" s="240" t="s">
        <v>266</v>
      </c>
      <c r="B4" s="240"/>
      <c r="C4" s="62"/>
      <c r="D4" s="62"/>
      <c r="E4" s="62"/>
      <c r="F4" s="241" t="s">
        <v>267</v>
      </c>
      <c r="G4" s="241"/>
      <c r="H4" s="64"/>
    </row>
    <row r="5" spans="1:8" ht="18.75" customHeight="1">
      <c r="A5" s="243" t="s">
        <v>92</v>
      </c>
      <c r="B5" s="242" t="s">
        <v>93</v>
      </c>
      <c r="C5" s="243"/>
      <c r="D5" s="242" t="s">
        <v>94</v>
      </c>
      <c r="E5" s="244"/>
      <c r="F5" s="242" t="s">
        <v>95</v>
      </c>
      <c r="G5" s="244"/>
      <c r="H5" s="64"/>
    </row>
    <row r="6" spans="1:8" ht="18.75" customHeight="1">
      <c r="A6" s="249"/>
      <c r="B6" s="245" t="s">
        <v>96</v>
      </c>
      <c r="C6" s="246"/>
      <c r="D6" s="245" t="s">
        <v>97</v>
      </c>
      <c r="E6" s="247"/>
      <c r="F6" s="245" t="s">
        <v>98</v>
      </c>
      <c r="G6" s="247"/>
      <c r="H6" s="64"/>
    </row>
    <row r="7" spans="1:8" ht="18.75" customHeight="1">
      <c r="A7" s="250" t="s">
        <v>2</v>
      </c>
      <c r="B7" s="166" t="s">
        <v>99</v>
      </c>
      <c r="C7" s="167" t="s">
        <v>100</v>
      </c>
      <c r="D7" s="167" t="s">
        <v>99</v>
      </c>
      <c r="E7" s="166" t="s">
        <v>100</v>
      </c>
      <c r="F7" s="166" t="s">
        <v>99</v>
      </c>
      <c r="G7" s="166" t="s">
        <v>100</v>
      </c>
      <c r="H7" s="64"/>
    </row>
    <row r="8" spans="1:8" ht="16.5">
      <c r="A8" s="246"/>
      <c r="B8" s="209" t="s">
        <v>101</v>
      </c>
      <c r="C8" s="210" t="s">
        <v>102</v>
      </c>
      <c r="D8" s="210" t="s">
        <v>101</v>
      </c>
      <c r="E8" s="209" t="s">
        <v>102</v>
      </c>
      <c r="F8" s="209" t="s">
        <v>101</v>
      </c>
      <c r="G8" s="209" t="s">
        <v>102</v>
      </c>
      <c r="H8" s="64"/>
    </row>
    <row r="9" spans="1:8" ht="8.25" customHeight="1">
      <c r="A9" s="192"/>
      <c r="B9" s="193"/>
      <c r="C9" s="194"/>
      <c r="D9" s="194"/>
      <c r="E9" s="194"/>
      <c r="F9" s="194"/>
      <c r="G9" s="194"/>
      <c r="H9" s="64"/>
    </row>
    <row r="10" spans="1:8" ht="33" customHeight="1">
      <c r="A10" s="174">
        <v>2000</v>
      </c>
      <c r="B10" s="195">
        <v>63558175</v>
      </c>
      <c r="C10" s="73">
        <v>10.3</v>
      </c>
      <c r="D10" s="196">
        <v>38352511</v>
      </c>
      <c r="E10" s="73">
        <v>4</v>
      </c>
      <c r="F10" s="196">
        <v>25205664</v>
      </c>
      <c r="G10" s="73">
        <v>21.7</v>
      </c>
      <c r="H10" s="64"/>
    </row>
    <row r="11" spans="1:8" ht="33" customHeight="1">
      <c r="A11" s="197">
        <v>2001</v>
      </c>
      <c r="B11" s="195">
        <v>52934492</v>
      </c>
      <c r="C11" s="73" t="s">
        <v>103</v>
      </c>
      <c r="D11" s="196">
        <v>39640005</v>
      </c>
      <c r="E11" s="73">
        <v>3.4</v>
      </c>
      <c r="F11" s="196">
        <v>13294487</v>
      </c>
      <c r="G11" s="73" t="s">
        <v>104</v>
      </c>
      <c r="H11" s="64"/>
    </row>
    <row r="12" spans="1:8" ht="33" customHeight="1">
      <c r="A12" s="174">
        <v>2002</v>
      </c>
      <c r="B12" s="195">
        <v>55893666</v>
      </c>
      <c r="C12" s="73">
        <v>5.6</v>
      </c>
      <c r="D12" s="196">
        <v>45107498</v>
      </c>
      <c r="E12" s="73">
        <v>13.8</v>
      </c>
      <c r="F12" s="196">
        <v>10786168</v>
      </c>
      <c r="G12" s="73" t="s">
        <v>105</v>
      </c>
      <c r="H12" s="64"/>
    </row>
    <row r="13" spans="1:8" ht="33" customHeight="1">
      <c r="A13" s="174">
        <v>2003</v>
      </c>
      <c r="B13" s="195">
        <v>61331849</v>
      </c>
      <c r="C13" s="73" t="s">
        <v>106</v>
      </c>
      <c r="D13" s="196">
        <v>53534308</v>
      </c>
      <c r="E13" s="73" t="s">
        <v>107</v>
      </c>
      <c r="F13" s="196">
        <v>7797541</v>
      </c>
      <c r="G13" s="73" t="s">
        <v>108</v>
      </c>
      <c r="H13" s="64"/>
    </row>
    <row r="14" spans="1:8" ht="33" customHeight="1">
      <c r="A14" s="174">
        <v>2004</v>
      </c>
      <c r="B14" s="195">
        <v>72080535</v>
      </c>
      <c r="C14" s="73">
        <v>17.5</v>
      </c>
      <c r="D14" s="196">
        <v>64586936</v>
      </c>
      <c r="E14" s="73">
        <v>20.6</v>
      </c>
      <c r="F14" s="196">
        <v>7493599</v>
      </c>
      <c r="G14" s="73" t="s">
        <v>109</v>
      </c>
      <c r="H14" s="64"/>
    </row>
    <row r="15" spans="1:8" ht="33" customHeight="1">
      <c r="A15" s="174">
        <v>2005</v>
      </c>
      <c r="B15" s="195">
        <v>67131361</v>
      </c>
      <c r="C15" s="73" t="s">
        <v>110</v>
      </c>
      <c r="D15" s="196">
        <v>59613513</v>
      </c>
      <c r="E15" s="73" t="s">
        <v>111</v>
      </c>
      <c r="F15" s="196">
        <v>7517848</v>
      </c>
      <c r="G15" s="73">
        <v>0.3</v>
      </c>
      <c r="H15" s="64"/>
    </row>
    <row r="16" spans="1:8" ht="33" customHeight="1">
      <c r="A16" s="174">
        <v>2006</v>
      </c>
      <c r="B16" s="195">
        <v>64860143</v>
      </c>
      <c r="C16" s="73" t="s">
        <v>112</v>
      </c>
      <c r="D16" s="196">
        <v>57139990</v>
      </c>
      <c r="E16" s="73" t="s">
        <v>113</v>
      </c>
      <c r="F16" s="196">
        <v>7720153</v>
      </c>
      <c r="G16" s="73">
        <v>2.7</v>
      </c>
      <c r="H16" s="64"/>
    </row>
    <row r="17" spans="1:8" ht="33" customHeight="1">
      <c r="A17" s="174">
        <v>2007</v>
      </c>
      <c r="B17" s="195">
        <v>77119772</v>
      </c>
      <c r="C17" s="73">
        <v>15.9</v>
      </c>
      <c r="D17" s="196">
        <v>66547545</v>
      </c>
      <c r="E17" s="73">
        <v>14.1</v>
      </c>
      <c r="F17" s="196">
        <v>10572227</v>
      </c>
      <c r="G17" s="73">
        <v>27</v>
      </c>
      <c r="H17" s="64"/>
    </row>
    <row r="18" spans="1:8" ht="33" customHeight="1">
      <c r="A18" s="198">
        <v>2008</v>
      </c>
      <c r="B18" s="195">
        <v>89159941</v>
      </c>
      <c r="C18" s="73">
        <v>15.6</v>
      </c>
      <c r="D18" s="196">
        <v>76713900</v>
      </c>
      <c r="E18" s="73">
        <v>15.3</v>
      </c>
      <c r="F18" s="196">
        <v>12446041</v>
      </c>
      <c r="G18" s="73">
        <v>17.7</v>
      </c>
      <c r="H18" s="64"/>
    </row>
    <row r="19" spans="1:8" ht="33" customHeight="1">
      <c r="A19" s="198">
        <v>2009</v>
      </c>
      <c r="B19" s="195">
        <f>D19+F19</f>
        <v>104279692</v>
      </c>
      <c r="C19" s="199">
        <f>(B19-B18)/B18*100</f>
        <v>16.958009202810036</v>
      </c>
      <c r="D19" s="196">
        <v>88857203</v>
      </c>
      <c r="E19" s="199">
        <f>(D19-D18)/D18*100</f>
        <v>15.829338620510756</v>
      </c>
      <c r="F19" s="196">
        <v>15422489</v>
      </c>
      <c r="G19" s="75">
        <f>(F19-F18)/F18*100</f>
        <v>23.914817571306411</v>
      </c>
      <c r="H19" s="64"/>
    </row>
    <row r="20" spans="1:8" ht="33" customHeight="1">
      <c r="A20" s="198">
        <v>2010</v>
      </c>
      <c r="B20" s="74">
        <f>D20+F20</f>
        <v>102066664</v>
      </c>
      <c r="C20" s="73" t="s">
        <v>262</v>
      </c>
      <c r="D20" s="200">
        <v>85814773</v>
      </c>
      <c r="E20" s="73" t="s">
        <v>263</v>
      </c>
      <c r="F20" s="200">
        <v>16251891</v>
      </c>
      <c r="G20" s="75">
        <f>(F20-F19)/F19*100</f>
        <v>5.3778738308712688</v>
      </c>
      <c r="H20" s="64"/>
    </row>
    <row r="21" spans="1:8" s="2" customFormat="1" ht="33" customHeight="1">
      <c r="A21" s="201">
        <v>2011</v>
      </c>
      <c r="B21" s="74">
        <v>109164244</v>
      </c>
      <c r="C21" s="73">
        <v>7</v>
      </c>
      <c r="D21" s="200">
        <v>99557444</v>
      </c>
      <c r="E21" s="73">
        <v>16</v>
      </c>
      <c r="F21" s="200">
        <v>9606800</v>
      </c>
      <c r="G21" s="75">
        <v>40.9</v>
      </c>
      <c r="H21" s="64"/>
    </row>
    <row r="22" spans="1:8" s="2" customFormat="1" ht="33" customHeight="1">
      <c r="A22" s="202">
        <v>2012</v>
      </c>
      <c r="B22" s="74">
        <v>119226777</v>
      </c>
      <c r="C22" s="73">
        <v>9.1999999999999993</v>
      </c>
      <c r="D22" s="200">
        <v>109781226</v>
      </c>
      <c r="E22" s="73">
        <v>10.199999999999999</v>
      </c>
      <c r="F22" s="200">
        <v>9445551</v>
      </c>
      <c r="G22" s="73" t="s">
        <v>264</v>
      </c>
      <c r="H22" s="64"/>
    </row>
    <row r="23" spans="1:8" ht="33" customHeight="1">
      <c r="A23" s="202">
        <v>2013</v>
      </c>
      <c r="B23" s="74">
        <f>D23+F23</f>
        <v>130756129</v>
      </c>
      <c r="C23" s="73">
        <v>9.6999999999999993</v>
      </c>
      <c r="D23" s="200">
        <v>118418137</v>
      </c>
      <c r="E23" s="73">
        <v>7.9</v>
      </c>
      <c r="F23" s="200">
        <v>12337992</v>
      </c>
      <c r="G23" s="73">
        <v>30.6</v>
      </c>
      <c r="H23" s="64"/>
    </row>
    <row r="24" spans="1:8" ht="33" customHeight="1">
      <c r="A24" s="203">
        <v>2014</v>
      </c>
      <c r="B24" s="77">
        <v>131091879</v>
      </c>
      <c r="C24" s="79">
        <f>(B24-B23)/B23*100</f>
        <v>0.25677572636002399</v>
      </c>
      <c r="D24" s="81">
        <v>115831561</v>
      </c>
      <c r="E24" s="79" t="s">
        <v>265</v>
      </c>
      <c r="F24" s="81">
        <v>15260318</v>
      </c>
      <c r="G24" s="79">
        <f>(F24-F23)/F23*100</f>
        <v>23.685588384236269</v>
      </c>
      <c r="H24" s="64"/>
    </row>
    <row r="25" spans="1:8" ht="9" customHeight="1" thickBot="1">
      <c r="A25" s="204"/>
      <c r="B25" s="205"/>
      <c r="C25" s="206"/>
      <c r="D25" s="206"/>
      <c r="E25" s="207"/>
      <c r="F25" s="207"/>
      <c r="G25" s="206"/>
      <c r="H25" s="64"/>
    </row>
    <row r="26" spans="1:8" ht="9.75" customHeight="1">
      <c r="A26" s="248"/>
      <c r="B26" s="248"/>
      <c r="C26" s="248"/>
      <c r="D26" s="248"/>
      <c r="E26" s="248"/>
      <c r="F26" s="248"/>
      <c r="G26" s="248"/>
      <c r="H26" s="64"/>
    </row>
    <row r="27" spans="1:8" ht="13.5" customHeight="1">
      <c r="A27" s="237" t="s">
        <v>268</v>
      </c>
      <c r="B27" s="237"/>
      <c r="C27" s="208"/>
      <c r="D27" s="208"/>
      <c r="E27" s="238" t="s">
        <v>269</v>
      </c>
      <c r="F27" s="238"/>
      <c r="G27" s="238"/>
      <c r="H27" s="64"/>
    </row>
    <row r="28" spans="1:8" ht="16.5">
      <c r="A28" s="64"/>
      <c r="B28" s="64"/>
      <c r="C28" s="64"/>
      <c r="D28" s="64"/>
      <c r="E28" s="64"/>
      <c r="F28" s="64"/>
      <c r="G28" s="64"/>
      <c r="H28" s="64"/>
    </row>
    <row r="29" spans="1:8" ht="16.5">
      <c r="A29" s="64"/>
      <c r="B29" s="64"/>
      <c r="C29" s="64"/>
      <c r="D29" s="64"/>
      <c r="E29" s="64"/>
      <c r="F29" s="64"/>
      <c r="G29" s="64"/>
      <c r="H29" s="64"/>
    </row>
  </sheetData>
  <mergeCells count="16">
    <mergeCell ref="A27:B27"/>
    <mergeCell ref="E27:G27"/>
    <mergeCell ref="A1:G1"/>
    <mergeCell ref="A2:G2"/>
    <mergeCell ref="A4:B4"/>
    <mergeCell ref="F4:G4"/>
    <mergeCell ref="B5:C5"/>
    <mergeCell ref="D5:E5"/>
    <mergeCell ref="F5:G5"/>
    <mergeCell ref="B6:C6"/>
    <mergeCell ref="D6:E6"/>
    <mergeCell ref="F6:G6"/>
    <mergeCell ref="A26:E26"/>
    <mergeCell ref="F26:G26"/>
    <mergeCell ref="A5:A6"/>
    <mergeCell ref="A7:A8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5"/>
  <sheetViews>
    <sheetView zoomScaleNormal="100" workbookViewId="0">
      <selection activeCell="D19" sqref="D19"/>
    </sheetView>
  </sheetViews>
  <sheetFormatPr defaultRowHeight="13.5"/>
  <cols>
    <col min="2" max="7" width="11" customWidth="1"/>
    <col min="258" max="263" width="11" customWidth="1"/>
    <col min="514" max="519" width="11" customWidth="1"/>
    <col min="770" max="775" width="11" customWidth="1"/>
    <col min="1026" max="1031" width="11" customWidth="1"/>
    <col min="1282" max="1287" width="11" customWidth="1"/>
    <col min="1538" max="1543" width="11" customWidth="1"/>
    <col min="1794" max="1799" width="11" customWidth="1"/>
    <col min="2050" max="2055" width="11" customWidth="1"/>
    <col min="2306" max="2311" width="11" customWidth="1"/>
    <col min="2562" max="2567" width="11" customWidth="1"/>
    <col min="2818" max="2823" width="11" customWidth="1"/>
    <col min="3074" max="3079" width="11" customWidth="1"/>
    <col min="3330" max="3335" width="11" customWidth="1"/>
    <col min="3586" max="3591" width="11" customWidth="1"/>
    <col min="3842" max="3847" width="11" customWidth="1"/>
    <col min="4098" max="4103" width="11" customWidth="1"/>
    <col min="4354" max="4359" width="11" customWidth="1"/>
    <col min="4610" max="4615" width="11" customWidth="1"/>
    <col min="4866" max="4871" width="11" customWidth="1"/>
    <col min="5122" max="5127" width="11" customWidth="1"/>
    <col min="5378" max="5383" width="11" customWidth="1"/>
    <col min="5634" max="5639" width="11" customWidth="1"/>
    <col min="5890" max="5895" width="11" customWidth="1"/>
    <col min="6146" max="6151" width="11" customWidth="1"/>
    <col min="6402" max="6407" width="11" customWidth="1"/>
    <col min="6658" max="6663" width="11" customWidth="1"/>
    <col min="6914" max="6919" width="11" customWidth="1"/>
    <col min="7170" max="7175" width="11" customWidth="1"/>
    <col min="7426" max="7431" width="11" customWidth="1"/>
    <col min="7682" max="7687" width="11" customWidth="1"/>
    <col min="7938" max="7943" width="11" customWidth="1"/>
    <col min="8194" max="8199" width="11" customWidth="1"/>
    <col min="8450" max="8455" width="11" customWidth="1"/>
    <col min="8706" max="8711" width="11" customWidth="1"/>
    <col min="8962" max="8967" width="11" customWidth="1"/>
    <col min="9218" max="9223" width="11" customWidth="1"/>
    <col min="9474" max="9479" width="11" customWidth="1"/>
    <col min="9730" max="9735" width="11" customWidth="1"/>
    <col min="9986" max="9991" width="11" customWidth="1"/>
    <col min="10242" max="10247" width="11" customWidth="1"/>
    <col min="10498" max="10503" width="11" customWidth="1"/>
    <col min="10754" max="10759" width="11" customWidth="1"/>
    <col min="11010" max="11015" width="11" customWidth="1"/>
    <col min="11266" max="11271" width="11" customWidth="1"/>
    <col min="11522" max="11527" width="11" customWidth="1"/>
    <col min="11778" max="11783" width="11" customWidth="1"/>
    <col min="12034" max="12039" width="11" customWidth="1"/>
    <col min="12290" max="12295" width="11" customWidth="1"/>
    <col min="12546" max="12551" width="11" customWidth="1"/>
    <col min="12802" max="12807" width="11" customWidth="1"/>
    <col min="13058" max="13063" width="11" customWidth="1"/>
    <col min="13314" max="13319" width="11" customWidth="1"/>
    <col min="13570" max="13575" width="11" customWidth="1"/>
    <col min="13826" max="13831" width="11" customWidth="1"/>
    <col min="14082" max="14087" width="11" customWidth="1"/>
    <col min="14338" max="14343" width="11" customWidth="1"/>
    <col min="14594" max="14599" width="11" customWidth="1"/>
    <col min="14850" max="14855" width="11" customWidth="1"/>
    <col min="15106" max="15111" width="11" customWidth="1"/>
    <col min="15362" max="15367" width="11" customWidth="1"/>
    <col min="15618" max="15623" width="11" customWidth="1"/>
    <col min="15874" max="15879" width="11" customWidth="1"/>
    <col min="16130" max="16135" width="11" customWidth="1"/>
  </cols>
  <sheetData>
    <row r="1" spans="1:8" ht="22.5">
      <c r="A1" s="239" t="s">
        <v>114</v>
      </c>
      <c r="B1" s="239"/>
      <c r="C1" s="239"/>
      <c r="D1" s="239"/>
      <c r="E1" s="239"/>
      <c r="F1" s="239"/>
      <c r="G1" s="239"/>
    </row>
    <row r="2" spans="1:8" ht="22.5">
      <c r="A2" s="239" t="s">
        <v>115</v>
      </c>
      <c r="B2" s="239"/>
      <c r="C2" s="239"/>
      <c r="D2" s="239"/>
      <c r="E2" s="239"/>
      <c r="F2" s="239"/>
      <c r="G2" s="239"/>
    </row>
    <row r="3" spans="1:8" ht="10.5" customHeight="1">
      <c r="A3" s="1"/>
      <c r="B3" s="3"/>
      <c r="C3" s="3"/>
      <c r="D3" s="3"/>
      <c r="E3" s="3"/>
      <c r="F3" s="3"/>
      <c r="G3" s="3"/>
    </row>
    <row r="4" spans="1:8" ht="14.25" customHeight="1" thickBot="1">
      <c r="A4" s="240" t="s">
        <v>270</v>
      </c>
      <c r="B4" s="240"/>
      <c r="C4" s="164"/>
      <c r="D4" s="164"/>
      <c r="E4" s="165"/>
      <c r="F4" s="251" t="s">
        <v>271</v>
      </c>
      <c r="G4" s="251"/>
      <c r="H4" s="64"/>
    </row>
    <row r="5" spans="1:8" ht="15" customHeight="1">
      <c r="A5" s="243" t="s">
        <v>272</v>
      </c>
      <c r="B5" s="253" t="s">
        <v>3</v>
      </c>
      <c r="C5" s="254"/>
      <c r="D5" s="254"/>
      <c r="E5" s="255" t="s">
        <v>116</v>
      </c>
      <c r="F5" s="256"/>
      <c r="G5" s="257"/>
      <c r="H5" s="64"/>
    </row>
    <row r="6" spans="1:8" ht="15" customHeight="1">
      <c r="A6" s="249"/>
      <c r="B6" s="166" t="s">
        <v>1</v>
      </c>
      <c r="C6" s="167" t="s">
        <v>117</v>
      </c>
      <c r="D6" s="167" t="s">
        <v>118</v>
      </c>
      <c r="E6" s="168" t="s">
        <v>1</v>
      </c>
      <c r="F6" s="169" t="s">
        <v>117</v>
      </c>
      <c r="G6" s="170" t="s">
        <v>118</v>
      </c>
      <c r="H6" s="64"/>
    </row>
    <row r="7" spans="1:8" ht="15" customHeight="1">
      <c r="A7" s="252"/>
      <c r="B7" s="209" t="s">
        <v>0</v>
      </c>
      <c r="C7" s="210" t="s">
        <v>119</v>
      </c>
      <c r="D7" s="210" t="s">
        <v>120</v>
      </c>
      <c r="E7" s="210" t="s">
        <v>0</v>
      </c>
      <c r="F7" s="209" t="s">
        <v>119</v>
      </c>
      <c r="G7" s="211" t="s">
        <v>120</v>
      </c>
      <c r="H7" s="64"/>
    </row>
    <row r="8" spans="1:8" ht="9.75" customHeight="1">
      <c r="A8" s="171"/>
      <c r="B8" s="172"/>
      <c r="C8" s="173"/>
      <c r="D8" s="173"/>
      <c r="E8" s="173"/>
      <c r="F8" s="173"/>
      <c r="G8" s="173"/>
      <c r="H8" s="64"/>
    </row>
    <row r="9" spans="1:8" ht="17.45" customHeight="1">
      <c r="A9" s="174">
        <v>2001</v>
      </c>
      <c r="B9" s="175">
        <v>75225</v>
      </c>
      <c r="C9" s="163">
        <v>45853</v>
      </c>
      <c r="D9" s="163">
        <v>29372</v>
      </c>
      <c r="E9" s="163">
        <v>75623</v>
      </c>
      <c r="F9" s="163">
        <v>46144</v>
      </c>
      <c r="G9" s="163">
        <v>29479</v>
      </c>
      <c r="H9" s="64"/>
    </row>
    <row r="10" spans="1:8" ht="17.45" customHeight="1">
      <c r="A10" s="174">
        <v>2002</v>
      </c>
      <c r="B10" s="175">
        <v>65607</v>
      </c>
      <c r="C10" s="163">
        <v>52194</v>
      </c>
      <c r="D10" s="163">
        <v>13413</v>
      </c>
      <c r="E10" s="163">
        <v>65712</v>
      </c>
      <c r="F10" s="163">
        <v>52008</v>
      </c>
      <c r="G10" s="163">
        <v>13704</v>
      </c>
      <c r="H10" s="64"/>
    </row>
    <row r="11" spans="1:8" ht="17.45" customHeight="1">
      <c r="A11" s="174">
        <v>2003</v>
      </c>
      <c r="B11" s="175">
        <v>69687</v>
      </c>
      <c r="C11" s="163">
        <v>57526</v>
      </c>
      <c r="D11" s="163">
        <v>12161</v>
      </c>
      <c r="E11" s="163">
        <v>69887</v>
      </c>
      <c r="F11" s="163">
        <v>57946</v>
      </c>
      <c r="G11" s="163">
        <v>11941</v>
      </c>
      <c r="H11" s="64"/>
    </row>
    <row r="12" spans="1:8" ht="17.45" customHeight="1">
      <c r="A12" s="174">
        <v>2004</v>
      </c>
      <c r="B12" s="175">
        <v>81321</v>
      </c>
      <c r="C12" s="163">
        <v>72692</v>
      </c>
      <c r="D12" s="163">
        <v>8629</v>
      </c>
      <c r="E12" s="163">
        <v>81630</v>
      </c>
      <c r="F12" s="163">
        <v>72795</v>
      </c>
      <c r="G12" s="163">
        <v>8835</v>
      </c>
      <c r="H12" s="64"/>
    </row>
    <row r="13" spans="1:8" ht="17.45" customHeight="1">
      <c r="A13" s="174">
        <v>2005</v>
      </c>
      <c r="B13" s="175">
        <v>81793</v>
      </c>
      <c r="C13" s="163">
        <v>74073</v>
      </c>
      <c r="D13" s="163">
        <v>7720</v>
      </c>
      <c r="E13" s="163">
        <v>81591</v>
      </c>
      <c r="F13" s="163">
        <v>73722</v>
      </c>
      <c r="G13" s="163">
        <v>7869</v>
      </c>
      <c r="H13" s="64"/>
    </row>
    <row r="14" spans="1:8" ht="17.45" customHeight="1">
      <c r="A14" s="174">
        <v>2006</v>
      </c>
      <c r="B14" s="175">
        <v>78611</v>
      </c>
      <c r="C14" s="163">
        <v>70709</v>
      </c>
      <c r="D14" s="163">
        <v>7902</v>
      </c>
      <c r="E14" s="163">
        <v>78197</v>
      </c>
      <c r="F14" s="163">
        <v>70325</v>
      </c>
      <c r="G14" s="163">
        <v>7872</v>
      </c>
      <c r="H14" s="64"/>
    </row>
    <row r="15" spans="1:8" ht="17.45" customHeight="1">
      <c r="A15" s="174">
        <v>2007</v>
      </c>
      <c r="B15" s="175">
        <v>81146</v>
      </c>
      <c r="C15" s="163">
        <v>70369</v>
      </c>
      <c r="D15" s="163">
        <v>10777</v>
      </c>
      <c r="E15" s="163">
        <v>83436</v>
      </c>
      <c r="F15" s="163">
        <v>72518</v>
      </c>
      <c r="G15" s="163">
        <v>10918</v>
      </c>
      <c r="H15" s="64"/>
    </row>
    <row r="16" spans="1:8" ht="17.45" customHeight="1">
      <c r="A16" s="176">
        <v>2008</v>
      </c>
      <c r="B16" s="177">
        <v>92085</v>
      </c>
      <c r="C16" s="178">
        <v>79017</v>
      </c>
      <c r="D16" s="178">
        <v>13068</v>
      </c>
      <c r="E16" s="179" t="s">
        <v>121</v>
      </c>
      <c r="F16" s="178">
        <v>81310</v>
      </c>
      <c r="G16" s="178">
        <v>13044</v>
      </c>
      <c r="H16" s="64"/>
    </row>
    <row r="17" spans="1:8" ht="17.45" customHeight="1">
      <c r="A17" s="176">
        <v>2009</v>
      </c>
      <c r="B17" s="177">
        <v>111082</v>
      </c>
      <c r="C17" s="178">
        <v>95660</v>
      </c>
      <c r="D17" s="178">
        <v>15422</v>
      </c>
      <c r="E17" s="178">
        <v>111491</v>
      </c>
      <c r="F17" s="178">
        <v>95640</v>
      </c>
      <c r="G17" s="178">
        <v>15851</v>
      </c>
      <c r="H17" s="64"/>
    </row>
    <row r="18" spans="1:8" ht="17.45" customHeight="1">
      <c r="A18" s="176">
        <v>2010</v>
      </c>
      <c r="B18" s="177">
        <f>SUM(C18:D18)</f>
        <v>114404</v>
      </c>
      <c r="C18" s="178">
        <v>97253</v>
      </c>
      <c r="D18" s="178">
        <v>17151</v>
      </c>
      <c r="E18" s="178">
        <f>SUM(F18:G18)</f>
        <v>115701</v>
      </c>
      <c r="F18" s="178">
        <v>97893</v>
      </c>
      <c r="G18" s="178">
        <v>17808</v>
      </c>
      <c r="H18" s="64"/>
    </row>
    <row r="19" spans="1:8" s="2" customFormat="1" ht="17.45" customHeight="1">
      <c r="A19" s="176">
        <v>2011</v>
      </c>
      <c r="B19" s="177">
        <v>124283</v>
      </c>
      <c r="C19" s="178">
        <v>108260</v>
      </c>
      <c r="D19" s="178">
        <v>16023</v>
      </c>
      <c r="E19" s="178">
        <v>128188</v>
      </c>
      <c r="F19" s="178">
        <v>111348</v>
      </c>
      <c r="G19" s="178">
        <v>16840</v>
      </c>
      <c r="H19" s="64"/>
    </row>
    <row r="20" spans="1:8" s="2" customFormat="1" ht="17.45" customHeight="1">
      <c r="A20" s="176">
        <v>2012</v>
      </c>
      <c r="B20" s="177">
        <f>SUM(C20:D20)</f>
        <v>136739</v>
      </c>
      <c r="C20" s="178">
        <v>122754</v>
      </c>
      <c r="D20" s="178">
        <v>13985</v>
      </c>
      <c r="E20" s="178">
        <v>141868</v>
      </c>
      <c r="F20" s="178">
        <v>127103</v>
      </c>
      <c r="G20" s="178">
        <v>14765</v>
      </c>
      <c r="H20" s="64"/>
    </row>
    <row r="21" spans="1:8" s="3" customFormat="1" ht="17.45" customHeight="1">
      <c r="A21" s="176">
        <v>2013</v>
      </c>
      <c r="B21" s="177">
        <f>SUM(C21:D21)</f>
        <v>146418</v>
      </c>
      <c r="C21" s="178">
        <v>134080</v>
      </c>
      <c r="D21" s="178">
        <v>12338</v>
      </c>
      <c r="E21" s="178">
        <f>SUM(F21:G21)</f>
        <v>150707</v>
      </c>
      <c r="F21" s="178">
        <v>136781</v>
      </c>
      <c r="G21" s="178">
        <v>13926</v>
      </c>
      <c r="H21" s="64"/>
    </row>
    <row r="22" spans="1:8" ht="17.45" customHeight="1">
      <c r="A22" s="180">
        <v>2014</v>
      </c>
      <c r="B22" s="181">
        <v>149947</v>
      </c>
      <c r="C22" s="182">
        <v>134277</v>
      </c>
      <c r="D22" s="182">
        <v>15670</v>
      </c>
      <c r="E22" s="182">
        <v>154454</v>
      </c>
      <c r="F22" s="182">
        <v>138213</v>
      </c>
      <c r="G22" s="182">
        <v>16241</v>
      </c>
      <c r="H22" s="64"/>
    </row>
    <row r="23" spans="1:8" ht="9.75" customHeight="1" thickBot="1">
      <c r="A23" s="183"/>
      <c r="B23" s="184"/>
      <c r="C23" s="185"/>
      <c r="D23" s="185"/>
      <c r="E23" s="186"/>
      <c r="F23" s="185"/>
      <c r="G23" s="185"/>
      <c r="H23" s="64"/>
    </row>
    <row r="24" spans="1:8" ht="18.75" customHeight="1" thickBot="1">
      <c r="A24" s="187"/>
      <c r="B24" s="187"/>
      <c r="C24" s="187"/>
      <c r="D24" s="188"/>
      <c r="E24" s="188"/>
      <c r="F24" s="188"/>
      <c r="G24" s="188"/>
      <c r="H24" s="64"/>
    </row>
    <row r="25" spans="1:8" ht="15" customHeight="1">
      <c r="A25" s="243" t="s">
        <v>272</v>
      </c>
      <c r="B25" s="253" t="s">
        <v>122</v>
      </c>
      <c r="C25" s="254"/>
      <c r="D25" s="258"/>
      <c r="E25" s="253" t="s">
        <v>123</v>
      </c>
      <c r="F25" s="254"/>
      <c r="G25" s="254"/>
      <c r="H25" s="64"/>
    </row>
    <row r="26" spans="1:8" ht="15" customHeight="1">
      <c r="A26" s="249"/>
      <c r="B26" s="167" t="s">
        <v>1</v>
      </c>
      <c r="C26" s="167" t="s">
        <v>117</v>
      </c>
      <c r="D26" s="167" t="s">
        <v>118</v>
      </c>
      <c r="E26" s="167" t="s">
        <v>1</v>
      </c>
      <c r="F26" s="167" t="s">
        <v>117</v>
      </c>
      <c r="G26" s="166" t="s">
        <v>118</v>
      </c>
      <c r="H26" s="64"/>
    </row>
    <row r="27" spans="1:8" ht="15" customHeight="1">
      <c r="A27" s="252"/>
      <c r="B27" s="210" t="s">
        <v>0</v>
      </c>
      <c r="C27" s="210" t="s">
        <v>119</v>
      </c>
      <c r="D27" s="210" t="s">
        <v>120</v>
      </c>
      <c r="E27" s="210" t="s">
        <v>0</v>
      </c>
      <c r="F27" s="210" t="s">
        <v>119</v>
      </c>
      <c r="G27" s="209" t="s">
        <v>120</v>
      </c>
      <c r="H27" s="64"/>
    </row>
    <row r="28" spans="1:8" ht="9.75" customHeight="1">
      <c r="A28" s="189"/>
      <c r="B28" s="190"/>
      <c r="C28" s="173"/>
      <c r="D28" s="173"/>
      <c r="E28" s="173"/>
      <c r="F28" s="173"/>
      <c r="G28" s="173"/>
      <c r="H28" s="64"/>
    </row>
    <row r="29" spans="1:8" ht="17.45" customHeight="1">
      <c r="A29" s="174">
        <v>2001</v>
      </c>
      <c r="B29" s="163">
        <v>56906</v>
      </c>
      <c r="C29" s="163">
        <v>36321</v>
      </c>
      <c r="D29" s="163">
        <v>20585</v>
      </c>
      <c r="E29" s="163">
        <v>18717</v>
      </c>
      <c r="F29" s="163">
        <v>9823</v>
      </c>
      <c r="G29" s="163">
        <v>8894</v>
      </c>
      <c r="H29" s="64"/>
    </row>
    <row r="30" spans="1:8" ht="17.45" customHeight="1">
      <c r="A30" s="174">
        <v>2002</v>
      </c>
      <c r="B30" s="163">
        <v>49233</v>
      </c>
      <c r="C30" s="163">
        <v>42952</v>
      </c>
      <c r="D30" s="163">
        <v>6281</v>
      </c>
      <c r="E30" s="163">
        <v>16479</v>
      </c>
      <c r="F30" s="163">
        <v>9056</v>
      </c>
      <c r="G30" s="163">
        <v>7423</v>
      </c>
      <c r="H30" s="64"/>
    </row>
    <row r="31" spans="1:8" ht="17.45" customHeight="1">
      <c r="A31" s="174">
        <v>2003</v>
      </c>
      <c r="B31" s="163">
        <v>51004</v>
      </c>
      <c r="C31" s="163">
        <v>42950</v>
      </c>
      <c r="D31" s="163">
        <v>8054</v>
      </c>
      <c r="E31" s="163">
        <v>18883</v>
      </c>
      <c r="F31" s="163">
        <v>14996</v>
      </c>
      <c r="G31" s="163">
        <v>3887</v>
      </c>
      <c r="H31" s="64"/>
    </row>
    <row r="32" spans="1:8" ht="17.45" customHeight="1">
      <c r="A32" s="174">
        <v>2004</v>
      </c>
      <c r="B32" s="163">
        <v>58473</v>
      </c>
      <c r="C32" s="163">
        <v>52636</v>
      </c>
      <c r="D32" s="163">
        <v>5837</v>
      </c>
      <c r="E32" s="163">
        <v>23157</v>
      </c>
      <c r="F32" s="163">
        <v>20160</v>
      </c>
      <c r="G32" s="163">
        <v>2997</v>
      </c>
      <c r="H32" s="64"/>
    </row>
    <row r="33" spans="1:8" ht="17.45" customHeight="1">
      <c r="A33" s="174">
        <v>2005</v>
      </c>
      <c r="B33" s="163">
        <v>63459</v>
      </c>
      <c r="C33" s="163">
        <v>58836</v>
      </c>
      <c r="D33" s="163">
        <v>4623</v>
      </c>
      <c r="E33" s="163">
        <v>18132</v>
      </c>
      <c r="F33" s="163">
        <v>14886</v>
      </c>
      <c r="G33" s="163">
        <v>3246</v>
      </c>
      <c r="H33" s="64"/>
    </row>
    <row r="34" spans="1:8" ht="17.45" customHeight="1">
      <c r="A34" s="174">
        <v>2006</v>
      </c>
      <c r="B34" s="163">
        <v>65922</v>
      </c>
      <c r="C34" s="163">
        <v>63602</v>
      </c>
      <c r="D34" s="163">
        <v>2320</v>
      </c>
      <c r="E34" s="163">
        <v>12275</v>
      </c>
      <c r="F34" s="163">
        <v>6723</v>
      </c>
      <c r="G34" s="163">
        <v>5552</v>
      </c>
      <c r="H34" s="64"/>
    </row>
    <row r="35" spans="1:8" ht="17.45" customHeight="1">
      <c r="A35" s="174">
        <v>2007</v>
      </c>
      <c r="B35" s="163">
        <v>67358</v>
      </c>
      <c r="C35" s="163">
        <v>64903</v>
      </c>
      <c r="D35" s="163">
        <v>2455</v>
      </c>
      <c r="E35" s="163">
        <v>16078</v>
      </c>
      <c r="F35" s="163">
        <v>7615</v>
      </c>
      <c r="G35" s="163">
        <v>8463</v>
      </c>
      <c r="H35" s="64"/>
    </row>
    <row r="36" spans="1:8" ht="17.45" customHeight="1">
      <c r="A36" s="176">
        <v>2008</v>
      </c>
      <c r="B36" s="177">
        <v>69125</v>
      </c>
      <c r="C36" s="178">
        <v>66023</v>
      </c>
      <c r="D36" s="178">
        <v>3102</v>
      </c>
      <c r="E36" s="178">
        <v>25228</v>
      </c>
      <c r="F36" s="178">
        <v>15286</v>
      </c>
      <c r="G36" s="178">
        <v>9942</v>
      </c>
      <c r="H36" s="64"/>
    </row>
    <row r="37" spans="1:8" ht="17.45" customHeight="1">
      <c r="A37" s="176">
        <v>2009</v>
      </c>
      <c r="B37" s="177">
        <v>85886</v>
      </c>
      <c r="C37" s="178">
        <v>80317</v>
      </c>
      <c r="D37" s="178">
        <v>5569</v>
      </c>
      <c r="E37" s="178">
        <v>25605</v>
      </c>
      <c r="F37" s="178">
        <v>15323</v>
      </c>
      <c r="G37" s="178">
        <v>10282</v>
      </c>
      <c r="H37" s="64"/>
    </row>
    <row r="38" spans="1:8" ht="17.45" customHeight="1">
      <c r="A38" s="176">
        <v>2010</v>
      </c>
      <c r="B38" s="177">
        <f>SUM(C38:D38)</f>
        <v>95214</v>
      </c>
      <c r="C38" s="178">
        <v>85600</v>
      </c>
      <c r="D38" s="178">
        <v>9614</v>
      </c>
      <c r="E38" s="178">
        <f>SUM(F38:G38)</f>
        <v>20487</v>
      </c>
      <c r="F38" s="178">
        <v>12293</v>
      </c>
      <c r="G38" s="178">
        <v>8194</v>
      </c>
      <c r="H38" s="64"/>
    </row>
    <row r="39" spans="1:8" s="2" customFormat="1" ht="17.45" customHeight="1">
      <c r="A39" s="176">
        <v>2011</v>
      </c>
      <c r="B39" s="177">
        <v>94230</v>
      </c>
      <c r="C39" s="178">
        <v>86722</v>
      </c>
      <c r="D39" s="178">
        <v>7508</v>
      </c>
      <c r="E39" s="178">
        <v>33958</v>
      </c>
      <c r="F39" s="178">
        <v>24626</v>
      </c>
      <c r="G39" s="178">
        <v>9332</v>
      </c>
      <c r="H39" s="64"/>
    </row>
    <row r="40" spans="1:8" s="2" customFormat="1" ht="17.45" customHeight="1">
      <c r="A40" s="176">
        <v>2012</v>
      </c>
      <c r="B40" s="177">
        <f>SUM(C40:D40)</f>
        <v>105141</v>
      </c>
      <c r="C40" s="178">
        <v>97900</v>
      </c>
      <c r="D40" s="178">
        <v>7241</v>
      </c>
      <c r="E40" s="178">
        <f>SUM(F40:G40)</f>
        <v>36726</v>
      </c>
      <c r="F40" s="178">
        <v>29203</v>
      </c>
      <c r="G40" s="178">
        <v>7523</v>
      </c>
      <c r="H40" s="64"/>
    </row>
    <row r="41" spans="1:8" s="3" customFormat="1" ht="17.45" customHeight="1">
      <c r="A41" s="176">
        <v>2013</v>
      </c>
      <c r="B41" s="177">
        <f>SUM(C41:D41)</f>
        <v>110749</v>
      </c>
      <c r="C41" s="178">
        <v>107385</v>
      </c>
      <c r="D41" s="178">
        <v>3364</v>
      </c>
      <c r="E41" s="178">
        <f>SUM(F41:G41)</f>
        <v>39958</v>
      </c>
      <c r="F41" s="178">
        <v>29396</v>
      </c>
      <c r="G41" s="178">
        <v>10562</v>
      </c>
      <c r="H41" s="64"/>
    </row>
    <row r="42" spans="1:8" ht="17.45" customHeight="1">
      <c r="A42" s="180">
        <v>2014</v>
      </c>
      <c r="B42" s="181">
        <v>109797</v>
      </c>
      <c r="C42" s="182">
        <v>105961</v>
      </c>
      <c r="D42" s="182">
        <v>3836</v>
      </c>
      <c r="E42" s="182">
        <v>44657</v>
      </c>
      <c r="F42" s="182">
        <v>32252</v>
      </c>
      <c r="G42" s="182">
        <v>12405</v>
      </c>
      <c r="H42" s="64"/>
    </row>
    <row r="43" spans="1:8" ht="9.75" customHeight="1" thickBot="1">
      <c r="A43" s="183"/>
      <c r="B43" s="184"/>
      <c r="C43" s="185"/>
      <c r="D43" s="185"/>
      <c r="E43" s="185"/>
      <c r="F43" s="185"/>
      <c r="G43" s="185"/>
      <c r="H43" s="64"/>
    </row>
    <row r="44" spans="1:8" ht="7.5" customHeight="1">
      <c r="A44" s="259"/>
      <c r="B44" s="259"/>
      <c r="C44" s="188"/>
      <c r="D44" s="188"/>
      <c r="E44" s="188"/>
      <c r="F44" s="188"/>
      <c r="G44" s="188"/>
      <c r="H44" s="64"/>
    </row>
    <row r="45" spans="1:8" ht="12.75" customHeight="1">
      <c r="A45" s="191" t="s">
        <v>273</v>
      </c>
      <c r="B45" s="191"/>
      <c r="C45" s="191"/>
      <c r="D45" s="191"/>
      <c r="E45" s="238" t="s">
        <v>274</v>
      </c>
      <c r="F45" s="238"/>
      <c r="G45" s="238"/>
      <c r="H45" s="64"/>
    </row>
  </sheetData>
  <mergeCells count="12">
    <mergeCell ref="A25:A27"/>
    <mergeCell ref="B25:D25"/>
    <mergeCell ref="E25:G25"/>
    <mergeCell ref="A44:B44"/>
    <mergeCell ref="E45:G45"/>
    <mergeCell ref="A1:G1"/>
    <mergeCell ref="A2:G2"/>
    <mergeCell ref="A4:B4"/>
    <mergeCell ref="F4:G4"/>
    <mergeCell ref="A5:A7"/>
    <mergeCell ref="B5:D5"/>
    <mergeCell ref="E5:G5"/>
  </mergeCells>
  <phoneticPr fontId="3" type="noConversion"/>
  <pageMargins left="0.75" right="0.75" top="1" bottom="1" header="0.5" footer="0.5"/>
  <pageSetup paperSize="9"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N64"/>
  <sheetViews>
    <sheetView view="pageBreakPreview" zoomScale="130" zoomScaleNormal="100" zoomScaleSheetLayoutView="130" workbookViewId="0">
      <selection activeCell="C10" sqref="C10"/>
    </sheetView>
  </sheetViews>
  <sheetFormatPr defaultRowHeight="13.5"/>
  <cols>
    <col min="1" max="1" width="10.21875" customWidth="1"/>
    <col min="2" max="3" width="15.5546875" customWidth="1"/>
    <col min="4" max="4" width="11.21875" customWidth="1"/>
    <col min="5" max="5" width="10.33203125" customWidth="1"/>
    <col min="6" max="6" width="10.6640625" customWidth="1"/>
    <col min="7" max="7" width="12.44140625" customWidth="1"/>
  </cols>
  <sheetData>
    <row r="1" spans="1:11" ht="24" customHeight="1">
      <c r="A1" s="353" t="s">
        <v>292</v>
      </c>
      <c r="B1" s="353"/>
      <c r="C1" s="353"/>
      <c r="D1" s="353"/>
      <c r="E1" s="353"/>
      <c r="F1" s="353"/>
      <c r="G1" s="353"/>
    </row>
    <row r="2" spans="1:11" ht="25.5" customHeight="1">
      <c r="A2" s="353" t="s">
        <v>4</v>
      </c>
      <c r="B2" s="353"/>
      <c r="C2" s="353"/>
      <c r="D2" s="353"/>
      <c r="E2" s="353"/>
      <c r="F2" s="353"/>
      <c r="G2" s="353"/>
    </row>
    <row r="3" spans="1:11" ht="12.75" customHeight="1">
      <c r="A3" s="1"/>
    </row>
    <row r="4" spans="1:11" s="3" customFormat="1" ht="12" customHeight="1" thickBot="1">
      <c r="A4" s="284" t="s">
        <v>270</v>
      </c>
      <c r="B4" s="284"/>
      <c r="C4" s="51"/>
      <c r="D4" s="51"/>
      <c r="E4" s="51"/>
      <c r="F4" s="285" t="s">
        <v>275</v>
      </c>
      <c r="G4" s="285"/>
    </row>
    <row r="5" spans="1:11" s="3" customFormat="1" ht="15.75" customHeight="1">
      <c r="A5" s="288" t="s">
        <v>5</v>
      </c>
      <c r="B5" s="287"/>
      <c r="C5" s="286" t="s">
        <v>3</v>
      </c>
      <c r="D5" s="287"/>
      <c r="E5" s="286" t="s">
        <v>6</v>
      </c>
      <c r="F5" s="288"/>
      <c r="G5" s="286" t="s">
        <v>240</v>
      </c>
    </row>
    <row r="6" spans="1:11" s="3" customFormat="1" ht="15" customHeight="1">
      <c r="A6" s="291"/>
      <c r="B6" s="292"/>
      <c r="C6" s="133" t="s">
        <v>7</v>
      </c>
      <c r="D6" s="133" t="s">
        <v>9</v>
      </c>
      <c r="E6" s="105" t="s">
        <v>7</v>
      </c>
      <c r="F6" s="105" t="s">
        <v>9</v>
      </c>
      <c r="G6" s="289"/>
    </row>
    <row r="7" spans="1:11" s="3" customFormat="1" ht="23.25" customHeight="1">
      <c r="A7" s="290" t="s">
        <v>2</v>
      </c>
      <c r="B7" s="290"/>
      <c r="C7" s="214" t="s">
        <v>8</v>
      </c>
      <c r="D7" s="214" t="s">
        <v>10</v>
      </c>
      <c r="E7" s="148" t="s">
        <v>8</v>
      </c>
      <c r="F7" s="214" t="s">
        <v>10</v>
      </c>
      <c r="G7" s="213" t="s">
        <v>241</v>
      </c>
    </row>
    <row r="8" spans="1:11" s="3" customFormat="1" ht="6.75" customHeight="1">
      <c r="A8" s="134"/>
      <c r="B8" s="134"/>
      <c r="C8" s="113"/>
      <c r="D8" s="135"/>
      <c r="E8" s="88"/>
      <c r="F8" s="135"/>
      <c r="G8" s="88"/>
    </row>
    <row r="9" spans="1:11" s="3" customFormat="1" ht="15" customHeight="1">
      <c r="A9" s="274">
        <v>2010</v>
      </c>
      <c r="B9" s="282"/>
      <c r="C9" s="30">
        <v>97252</v>
      </c>
      <c r="D9" s="29">
        <v>100</v>
      </c>
      <c r="E9" s="127">
        <v>97893</v>
      </c>
      <c r="F9" s="29">
        <v>100</v>
      </c>
      <c r="G9" s="29">
        <v>100.7</v>
      </c>
    </row>
    <row r="10" spans="1:11" s="3" customFormat="1" ht="15" customHeight="1">
      <c r="A10" s="274">
        <v>2011</v>
      </c>
      <c r="B10" s="282"/>
      <c r="C10" s="30">
        <v>108270</v>
      </c>
      <c r="D10" s="29">
        <v>100</v>
      </c>
      <c r="E10" s="127">
        <v>111347</v>
      </c>
      <c r="F10" s="29">
        <v>100</v>
      </c>
      <c r="G10" s="29">
        <v>102.8</v>
      </c>
    </row>
    <row r="11" spans="1:11" s="3" customFormat="1" ht="15" customHeight="1">
      <c r="A11" s="274">
        <v>2012</v>
      </c>
      <c r="B11" s="274"/>
      <c r="C11" s="30">
        <v>122754</v>
      </c>
      <c r="D11" s="33">
        <v>100</v>
      </c>
      <c r="E11" s="31">
        <v>127103</v>
      </c>
      <c r="F11" s="29">
        <v>100</v>
      </c>
      <c r="G11" s="55">
        <f>E11/C11*100</f>
        <v>103.54285807387132</v>
      </c>
      <c r="K11" s="53"/>
    </row>
    <row r="12" spans="1:11" s="3" customFormat="1" ht="15" customHeight="1">
      <c r="A12" s="274">
        <v>2013</v>
      </c>
      <c r="B12" s="282"/>
      <c r="C12" s="30">
        <v>134080</v>
      </c>
      <c r="D12" s="33">
        <v>100</v>
      </c>
      <c r="E12" s="31">
        <v>136781</v>
      </c>
      <c r="F12" s="29">
        <v>100</v>
      </c>
      <c r="G12" s="55">
        <v>102.01446897374701</v>
      </c>
    </row>
    <row r="13" spans="1:11" s="3" customFormat="1" ht="15" customHeight="1">
      <c r="A13" s="283">
        <v>2014</v>
      </c>
      <c r="B13" s="283"/>
      <c r="C13" s="36">
        <v>134277</v>
      </c>
      <c r="D13" s="97">
        <v>100</v>
      </c>
      <c r="E13" s="16">
        <v>138213</v>
      </c>
      <c r="F13" s="35">
        <v>100</v>
      </c>
      <c r="G13" s="57">
        <v>102.93125404946491</v>
      </c>
    </row>
    <row r="14" spans="1:11" s="3" customFormat="1" ht="6.75" customHeight="1">
      <c r="A14" s="138"/>
      <c r="B14" s="138"/>
      <c r="C14" s="36"/>
      <c r="D14" s="35"/>
      <c r="E14" s="39"/>
      <c r="F14" s="35"/>
      <c r="G14" s="35"/>
    </row>
    <row r="15" spans="1:11" s="3" customFormat="1" ht="12.95" customHeight="1">
      <c r="A15" s="274" t="s">
        <v>242</v>
      </c>
      <c r="B15" s="274"/>
      <c r="C15" s="277">
        <v>16582</v>
      </c>
      <c r="D15" s="266">
        <f>C15/$C$13*100</f>
        <v>12.349099250057717</v>
      </c>
      <c r="E15" s="278">
        <v>18846</v>
      </c>
      <c r="F15" s="266">
        <f>E15/$E$13*100</f>
        <v>13.635475678843523</v>
      </c>
      <c r="G15" s="266">
        <f>E15/C15*100</f>
        <v>113.65335906404535</v>
      </c>
    </row>
    <row r="16" spans="1:11" s="3" customFormat="1" ht="12.95" customHeight="1">
      <c r="A16" s="274" t="s">
        <v>243</v>
      </c>
      <c r="B16" s="274"/>
      <c r="C16" s="277"/>
      <c r="D16" s="266"/>
      <c r="E16" s="278"/>
      <c r="F16" s="266"/>
      <c r="G16" s="266"/>
    </row>
    <row r="17" spans="1:7" s="3" customFormat="1" ht="12.95" customHeight="1">
      <c r="A17" s="274" t="s">
        <v>11</v>
      </c>
      <c r="B17" s="274"/>
      <c r="C17" s="277">
        <f>SUM(C19:C48)</f>
        <v>6095</v>
      </c>
      <c r="D17" s="266">
        <f>C17/$C$13*100</f>
        <v>4.5391243474310565</v>
      </c>
      <c r="E17" s="279">
        <f>SUM(E19:E48)</f>
        <v>7114</v>
      </c>
      <c r="F17" s="266">
        <f>E17/$E$13*100</f>
        <v>5.1471279836194856</v>
      </c>
      <c r="G17" s="266">
        <f>E17/C17*100</f>
        <v>116.71862182116487</v>
      </c>
    </row>
    <row r="18" spans="1:7" s="3" customFormat="1" ht="12.95" customHeight="1">
      <c r="A18" s="280" t="s">
        <v>12</v>
      </c>
      <c r="B18" s="281"/>
      <c r="C18" s="277"/>
      <c r="D18" s="266"/>
      <c r="E18" s="279"/>
      <c r="F18" s="266"/>
      <c r="G18" s="266"/>
    </row>
    <row r="19" spans="1:7" s="3" customFormat="1" ht="12.95" customHeight="1">
      <c r="A19" s="139" t="s">
        <v>244</v>
      </c>
      <c r="B19" s="140" t="s">
        <v>13</v>
      </c>
      <c r="C19" s="273">
        <v>4</v>
      </c>
      <c r="D19" s="266">
        <f>C19/$C$13*100</f>
        <v>2.9789167169358864E-3</v>
      </c>
      <c r="E19" s="274">
        <v>10</v>
      </c>
      <c r="F19" s="266">
        <f>E19/$E$13*100</f>
        <v>7.2352094231367525E-3</v>
      </c>
      <c r="G19" s="266">
        <f>E19/C19*100</f>
        <v>250</v>
      </c>
    </row>
    <row r="20" spans="1:7" s="3" customFormat="1" ht="12.95" customHeight="1">
      <c r="A20" s="141" t="s">
        <v>245</v>
      </c>
      <c r="B20" s="142" t="s">
        <v>14</v>
      </c>
      <c r="C20" s="273"/>
      <c r="D20" s="266"/>
      <c r="E20" s="274"/>
      <c r="F20" s="266"/>
      <c r="G20" s="266"/>
    </row>
    <row r="21" spans="1:7" s="3" customFormat="1" ht="12.95" customHeight="1">
      <c r="A21" s="141" t="s">
        <v>246</v>
      </c>
      <c r="B21" s="143" t="s">
        <v>15</v>
      </c>
      <c r="C21" s="273">
        <v>500</v>
      </c>
      <c r="D21" s="266">
        <f>C21/$C$13*100</f>
        <v>0.37236458961698576</v>
      </c>
      <c r="E21" s="274">
        <v>499</v>
      </c>
      <c r="F21" s="266">
        <f>E21/$E$13*100</f>
        <v>0.36103695021452392</v>
      </c>
      <c r="G21" s="266">
        <f>E21/C21*100</f>
        <v>99.8</v>
      </c>
    </row>
    <row r="22" spans="1:7" s="3" customFormat="1" ht="12.95" customHeight="1">
      <c r="A22" s="144"/>
      <c r="B22" s="145" t="s">
        <v>16</v>
      </c>
      <c r="C22" s="273"/>
      <c r="D22" s="266"/>
      <c r="E22" s="274"/>
      <c r="F22" s="266"/>
      <c r="G22" s="266"/>
    </row>
    <row r="23" spans="1:7" s="3" customFormat="1" ht="12.95" customHeight="1">
      <c r="A23" s="146" t="s">
        <v>247</v>
      </c>
      <c r="B23" s="145" t="s">
        <v>17</v>
      </c>
      <c r="C23" s="277">
        <v>1727</v>
      </c>
      <c r="D23" s="266">
        <f>C23/$C$13*100</f>
        <v>1.2861472925370689</v>
      </c>
      <c r="E23" s="278">
        <v>1813</v>
      </c>
      <c r="F23" s="266">
        <f>E23/$E$13*100</f>
        <v>1.3117434684146934</v>
      </c>
      <c r="G23" s="266">
        <f>E23/C23*100</f>
        <v>104.97973364215403</v>
      </c>
    </row>
    <row r="24" spans="1:7" s="3" customFormat="1" ht="12.95" customHeight="1">
      <c r="A24" s="146" t="s">
        <v>248</v>
      </c>
      <c r="B24" s="145" t="s">
        <v>18</v>
      </c>
      <c r="C24" s="277"/>
      <c r="D24" s="266"/>
      <c r="E24" s="278"/>
      <c r="F24" s="266"/>
      <c r="G24" s="266"/>
    </row>
    <row r="25" spans="1:7" s="3" customFormat="1" ht="12.95" customHeight="1">
      <c r="A25" s="144"/>
      <c r="B25" s="145" t="s">
        <v>19</v>
      </c>
      <c r="C25" s="273" t="s">
        <v>223</v>
      </c>
      <c r="D25" s="266" t="s">
        <v>223</v>
      </c>
      <c r="E25" s="274" t="s">
        <v>223</v>
      </c>
      <c r="F25" s="266" t="s">
        <v>223</v>
      </c>
      <c r="G25" s="274" t="s">
        <v>223</v>
      </c>
    </row>
    <row r="26" spans="1:7" s="3" customFormat="1" ht="12.95" customHeight="1">
      <c r="A26" s="144"/>
      <c r="B26" s="145" t="s">
        <v>20</v>
      </c>
      <c r="C26" s="273"/>
      <c r="D26" s="266"/>
      <c r="E26" s="274"/>
      <c r="F26" s="266"/>
      <c r="G26" s="274"/>
    </row>
    <row r="27" spans="1:7" s="3" customFormat="1" ht="12.95" customHeight="1">
      <c r="A27" s="144"/>
      <c r="B27" s="145" t="s">
        <v>21</v>
      </c>
      <c r="C27" s="277">
        <v>2134</v>
      </c>
      <c r="D27" s="266">
        <f>C27/$C$13*100</f>
        <v>1.5892520684852953</v>
      </c>
      <c r="E27" s="278">
        <v>2365</v>
      </c>
      <c r="F27" s="266">
        <f>E27/$E$13*100</f>
        <v>1.7111270285718418</v>
      </c>
      <c r="G27" s="266">
        <f>E27/C27*100</f>
        <v>110.82474226804125</v>
      </c>
    </row>
    <row r="28" spans="1:7" s="3" customFormat="1" ht="12.95" customHeight="1">
      <c r="A28" s="144"/>
      <c r="B28" s="145" t="s">
        <v>22</v>
      </c>
      <c r="C28" s="277"/>
      <c r="D28" s="266"/>
      <c r="E28" s="278"/>
      <c r="F28" s="266"/>
      <c r="G28" s="266"/>
    </row>
    <row r="29" spans="1:7" s="3" customFormat="1" ht="12.95" customHeight="1">
      <c r="A29" s="144"/>
      <c r="B29" s="145" t="s">
        <v>23</v>
      </c>
      <c r="C29" s="273">
        <v>300</v>
      </c>
      <c r="D29" s="266">
        <f>C29/$C$13*100</f>
        <v>0.22341875377019146</v>
      </c>
      <c r="E29" s="274">
        <v>553</v>
      </c>
      <c r="F29" s="266">
        <f>E29/$E$13*100</f>
        <v>0.40010708109946247</v>
      </c>
      <c r="G29" s="266">
        <f>E29/C29*100</f>
        <v>184.33333333333331</v>
      </c>
    </row>
    <row r="30" spans="1:7" s="3" customFormat="1" ht="12.95" customHeight="1">
      <c r="A30" s="147"/>
      <c r="B30" s="148" t="s">
        <v>24</v>
      </c>
      <c r="C30" s="273"/>
      <c r="D30" s="266"/>
      <c r="E30" s="274"/>
      <c r="F30" s="266"/>
      <c r="G30" s="266"/>
    </row>
    <row r="31" spans="1:7" s="3" customFormat="1" ht="12.95" customHeight="1">
      <c r="A31" s="149" t="s">
        <v>249</v>
      </c>
      <c r="B31" s="150" t="s">
        <v>25</v>
      </c>
      <c r="C31" s="273">
        <v>3</v>
      </c>
      <c r="D31" s="266">
        <f>C31/$C$13*100</f>
        <v>2.2341875377019146E-3</v>
      </c>
      <c r="E31" s="274">
        <v>2</v>
      </c>
      <c r="F31" s="266">
        <f>E31/$E$13*100</f>
        <v>1.4470418846273506E-3</v>
      </c>
      <c r="G31" s="266">
        <f>E31/C31*100</f>
        <v>66.666666666666657</v>
      </c>
    </row>
    <row r="32" spans="1:7" s="3" customFormat="1" ht="12.95" customHeight="1">
      <c r="A32" s="151" t="s">
        <v>245</v>
      </c>
      <c r="B32" s="152" t="s">
        <v>26</v>
      </c>
      <c r="C32" s="273"/>
      <c r="D32" s="266"/>
      <c r="E32" s="274"/>
      <c r="F32" s="266"/>
      <c r="G32" s="266"/>
    </row>
    <row r="33" spans="1:14" s="3" customFormat="1" ht="12.95" customHeight="1">
      <c r="A33" s="151" t="s">
        <v>246</v>
      </c>
      <c r="B33" s="145" t="s">
        <v>27</v>
      </c>
      <c r="C33" s="277" t="s">
        <v>223</v>
      </c>
      <c r="D33" s="266" t="s">
        <v>223</v>
      </c>
      <c r="E33" s="278" t="s">
        <v>223</v>
      </c>
      <c r="F33" s="266" t="s">
        <v>223</v>
      </c>
      <c r="G33" s="266" t="s">
        <v>223</v>
      </c>
    </row>
    <row r="34" spans="1:14" s="3" customFormat="1" ht="12.95" customHeight="1">
      <c r="A34" s="53"/>
      <c r="B34" s="145" t="s">
        <v>28</v>
      </c>
      <c r="C34" s="277"/>
      <c r="D34" s="266"/>
      <c r="E34" s="278"/>
      <c r="F34" s="266"/>
      <c r="G34" s="266"/>
    </row>
    <row r="35" spans="1:14" s="3" customFormat="1" ht="12.95" customHeight="1">
      <c r="A35" s="144"/>
      <c r="B35" s="145" t="s">
        <v>29</v>
      </c>
      <c r="C35" s="277" t="s">
        <v>223</v>
      </c>
      <c r="D35" s="266" t="s">
        <v>223</v>
      </c>
      <c r="E35" s="278" t="s">
        <v>223</v>
      </c>
      <c r="F35" s="266" t="s">
        <v>223</v>
      </c>
      <c r="G35" s="266" t="s">
        <v>223</v>
      </c>
    </row>
    <row r="36" spans="1:14" s="3" customFormat="1" ht="12.95" customHeight="1">
      <c r="A36" s="146" t="s">
        <v>250</v>
      </c>
      <c r="B36" s="145" t="s">
        <v>30</v>
      </c>
      <c r="C36" s="277"/>
      <c r="D36" s="266"/>
      <c r="E36" s="278"/>
      <c r="F36" s="266"/>
      <c r="G36" s="266"/>
    </row>
    <row r="37" spans="1:14" s="3" customFormat="1" ht="12.95" customHeight="1">
      <c r="A37" s="146" t="s">
        <v>251</v>
      </c>
      <c r="B37" s="145" t="s">
        <v>31</v>
      </c>
      <c r="C37" s="273" t="s">
        <v>223</v>
      </c>
      <c r="D37" s="266" t="s">
        <v>223</v>
      </c>
      <c r="E37" s="274" t="s">
        <v>223</v>
      </c>
      <c r="F37" s="266" t="s">
        <v>223</v>
      </c>
      <c r="G37" s="274" t="s">
        <v>223</v>
      </c>
    </row>
    <row r="38" spans="1:14" s="3" customFormat="1" ht="12.95" customHeight="1">
      <c r="A38" s="144"/>
      <c r="B38" s="145" t="s">
        <v>32</v>
      </c>
      <c r="C38" s="273"/>
      <c r="D38" s="266"/>
      <c r="E38" s="274"/>
      <c r="F38" s="266"/>
      <c r="G38" s="274"/>
    </row>
    <row r="39" spans="1:14" s="3" customFormat="1" ht="12.95" customHeight="1">
      <c r="A39" s="144"/>
      <c r="B39" s="145" t="s">
        <v>33</v>
      </c>
      <c r="C39" s="273" t="s">
        <v>223</v>
      </c>
      <c r="D39" s="266" t="s">
        <v>223</v>
      </c>
      <c r="E39" s="274" t="s">
        <v>223</v>
      </c>
      <c r="F39" s="266" t="s">
        <v>223</v>
      </c>
      <c r="G39" s="274" t="s">
        <v>223</v>
      </c>
    </row>
    <row r="40" spans="1:14" s="3" customFormat="1" ht="12.95" customHeight="1">
      <c r="A40" s="144"/>
      <c r="B40" s="145" t="s">
        <v>182</v>
      </c>
      <c r="C40" s="273"/>
      <c r="D40" s="266"/>
      <c r="E40" s="274"/>
      <c r="F40" s="266"/>
      <c r="G40" s="274"/>
    </row>
    <row r="41" spans="1:14" s="3" customFormat="1" ht="12.95" customHeight="1">
      <c r="A41" s="144"/>
      <c r="B41" s="145" t="s">
        <v>34</v>
      </c>
      <c r="C41" s="273" t="s">
        <v>223</v>
      </c>
      <c r="D41" s="266" t="s">
        <v>223</v>
      </c>
      <c r="E41" s="274" t="s">
        <v>223</v>
      </c>
      <c r="F41" s="266" t="s">
        <v>223</v>
      </c>
      <c r="G41" s="274" t="s">
        <v>223</v>
      </c>
      <c r="K41" s="10"/>
      <c r="L41" s="10"/>
      <c r="M41" s="10"/>
      <c r="N41" s="10"/>
    </row>
    <row r="42" spans="1:14" s="3" customFormat="1" ht="12.95" customHeight="1">
      <c r="A42" s="144"/>
      <c r="B42" s="145" t="s">
        <v>35</v>
      </c>
      <c r="C42" s="273"/>
      <c r="D42" s="266"/>
      <c r="E42" s="274"/>
      <c r="F42" s="266"/>
      <c r="G42" s="274"/>
      <c r="K42" s="10"/>
      <c r="L42" s="10"/>
      <c r="M42" s="10"/>
      <c r="N42" s="10"/>
    </row>
    <row r="43" spans="1:14" s="3" customFormat="1" ht="12.95" customHeight="1">
      <c r="A43" s="144"/>
      <c r="B43" s="145" t="s">
        <v>36</v>
      </c>
      <c r="C43" s="273">
        <v>505</v>
      </c>
      <c r="D43" s="266">
        <f>C43/$C$13*100</f>
        <v>0.37608823551315562</v>
      </c>
      <c r="E43" s="274">
        <v>389</v>
      </c>
      <c r="F43" s="266">
        <f>E43/$E$13*100</f>
        <v>0.2814496465600197</v>
      </c>
      <c r="G43" s="266">
        <f>E43/C43*100</f>
        <v>77.029702970297038</v>
      </c>
      <c r="K43" s="10"/>
      <c r="L43" s="10"/>
      <c r="M43" s="10"/>
      <c r="N43" s="10"/>
    </row>
    <row r="44" spans="1:14" s="3" customFormat="1" ht="12.95" customHeight="1">
      <c r="A44" s="144"/>
      <c r="B44" s="145" t="s">
        <v>37</v>
      </c>
      <c r="C44" s="273"/>
      <c r="D44" s="266"/>
      <c r="E44" s="274"/>
      <c r="F44" s="266"/>
      <c r="G44" s="266"/>
      <c r="K44" s="10"/>
      <c r="L44" s="10"/>
      <c r="M44" s="10"/>
      <c r="N44" s="10"/>
    </row>
    <row r="45" spans="1:14" s="3" customFormat="1" ht="12.95" customHeight="1">
      <c r="A45" s="144"/>
      <c r="B45" s="153" t="s">
        <v>252</v>
      </c>
      <c r="C45" s="273">
        <v>622</v>
      </c>
      <c r="D45" s="266">
        <f>C45/$C$13*100</f>
        <v>0.46322154948353034</v>
      </c>
      <c r="E45" s="276">
        <v>1059</v>
      </c>
      <c r="F45" s="266">
        <f>E45/$E$13*100</f>
        <v>0.7662086779101821</v>
      </c>
      <c r="G45" s="266">
        <f>E45/C45*100</f>
        <v>170.2572347266881</v>
      </c>
      <c r="K45" s="10"/>
      <c r="L45" s="10"/>
      <c r="M45" s="10"/>
      <c r="N45" s="10"/>
    </row>
    <row r="46" spans="1:14" s="3" customFormat="1" ht="12.95" customHeight="1">
      <c r="A46" s="144"/>
      <c r="B46" s="145" t="s">
        <v>38</v>
      </c>
      <c r="C46" s="273"/>
      <c r="D46" s="266"/>
      <c r="E46" s="276"/>
      <c r="F46" s="266"/>
      <c r="G46" s="266"/>
      <c r="K46" s="10"/>
      <c r="L46" s="10"/>
      <c r="M46" s="10"/>
      <c r="N46" s="10"/>
    </row>
    <row r="47" spans="1:14" s="3" customFormat="1" ht="12.95" customHeight="1">
      <c r="A47" s="144"/>
      <c r="B47" s="145" t="s">
        <v>39</v>
      </c>
      <c r="C47" s="273">
        <v>300</v>
      </c>
      <c r="D47" s="266">
        <f>C47/$C$13*100</f>
        <v>0.22341875377019146</v>
      </c>
      <c r="E47" s="274">
        <v>424</v>
      </c>
      <c r="F47" s="266">
        <f>E47/$E$13*100</f>
        <v>0.3067728795409983</v>
      </c>
      <c r="G47" s="266">
        <f>E47/C47*100</f>
        <v>141.33333333333334</v>
      </c>
      <c r="K47" s="10"/>
      <c r="L47" s="11"/>
      <c r="M47" s="10"/>
      <c r="N47" s="10"/>
    </row>
    <row r="48" spans="1:14" s="3" customFormat="1" ht="12.95" customHeight="1">
      <c r="A48" s="147"/>
      <c r="B48" s="154" t="s">
        <v>183</v>
      </c>
      <c r="C48" s="273"/>
      <c r="D48" s="266"/>
      <c r="E48" s="274"/>
      <c r="F48" s="266"/>
      <c r="G48" s="266"/>
      <c r="K48" s="10"/>
      <c r="L48" s="11"/>
      <c r="M48" s="10"/>
      <c r="N48" s="10"/>
    </row>
    <row r="49" spans="1:14" s="3" customFormat="1" ht="12.95" customHeight="1">
      <c r="A49" s="275" t="s">
        <v>40</v>
      </c>
      <c r="B49" s="275"/>
      <c r="C49" s="271">
        <v>7200</v>
      </c>
      <c r="D49" s="264">
        <f>C49/$C$13*100</f>
        <v>5.3620500904845949</v>
      </c>
      <c r="E49" s="272">
        <v>7875</v>
      </c>
      <c r="F49" s="266">
        <f>E49/$E$13*100</f>
        <v>5.6977274207201933</v>
      </c>
      <c r="G49" s="266">
        <f>E49/C49*100</f>
        <v>109.375</v>
      </c>
      <c r="K49" s="10"/>
      <c r="L49" s="11"/>
      <c r="M49" s="10"/>
      <c r="N49" s="10"/>
    </row>
    <row r="50" spans="1:14" s="3" customFormat="1" ht="12.95" customHeight="1">
      <c r="A50" s="261" t="s">
        <v>41</v>
      </c>
      <c r="B50" s="261"/>
      <c r="C50" s="271"/>
      <c r="D50" s="264"/>
      <c r="E50" s="272"/>
      <c r="F50" s="266"/>
      <c r="G50" s="266"/>
      <c r="K50" s="10"/>
      <c r="L50" s="11"/>
      <c r="M50" s="10"/>
      <c r="N50" s="10"/>
    </row>
    <row r="51" spans="1:14" s="3" customFormat="1" ht="12.95" customHeight="1">
      <c r="A51" s="261" t="s">
        <v>42</v>
      </c>
      <c r="B51" s="262"/>
      <c r="C51" s="271">
        <v>28988</v>
      </c>
      <c r="D51" s="264">
        <f>C51/$C$13*100</f>
        <v>21.58820944763437</v>
      </c>
      <c r="E51" s="272">
        <v>28988</v>
      </c>
      <c r="F51" s="266">
        <f>E51/$E$13*100</f>
        <v>20.973425075788818</v>
      </c>
      <c r="G51" s="266">
        <f>E51/C51*100</f>
        <v>100</v>
      </c>
      <c r="K51" s="10"/>
      <c r="L51" s="11"/>
      <c r="M51" s="10"/>
      <c r="N51" s="10"/>
    </row>
    <row r="52" spans="1:14" s="3" customFormat="1" ht="12.95" customHeight="1">
      <c r="A52" s="261" t="s">
        <v>43</v>
      </c>
      <c r="B52" s="262"/>
      <c r="C52" s="271"/>
      <c r="D52" s="264"/>
      <c r="E52" s="272"/>
      <c r="F52" s="266"/>
      <c r="G52" s="266"/>
      <c r="K52" s="10"/>
      <c r="L52" s="10"/>
      <c r="M52" s="10"/>
      <c r="N52" s="10"/>
    </row>
    <row r="53" spans="1:14" s="3" customFormat="1" ht="12.95" customHeight="1">
      <c r="A53" s="261" t="s">
        <v>253</v>
      </c>
      <c r="B53" s="262"/>
      <c r="C53" s="271">
        <v>168</v>
      </c>
      <c r="D53" s="264">
        <f>C53/$C$13*100</f>
        <v>0.12511450211130723</v>
      </c>
      <c r="E53" s="272">
        <v>168</v>
      </c>
      <c r="F53" s="266">
        <f>E53/$E$13*100</f>
        <v>0.12155151830869745</v>
      </c>
      <c r="G53" s="266">
        <f>E53/C53*100</f>
        <v>100</v>
      </c>
      <c r="K53" s="10"/>
      <c r="L53" s="10"/>
      <c r="M53" s="10"/>
      <c r="N53" s="10"/>
    </row>
    <row r="54" spans="1:14" s="3" customFormat="1" ht="12.95" customHeight="1">
      <c r="A54" s="261" t="s">
        <v>278</v>
      </c>
      <c r="B54" s="262"/>
      <c r="C54" s="271"/>
      <c r="D54" s="264"/>
      <c r="E54" s="272"/>
      <c r="F54" s="266"/>
      <c r="G54" s="266"/>
      <c r="K54" s="10"/>
      <c r="L54" s="10"/>
      <c r="M54" s="10"/>
      <c r="N54" s="10"/>
    </row>
    <row r="55" spans="1:14" s="3" customFormat="1" ht="12.95" customHeight="1">
      <c r="A55" s="261" t="s">
        <v>254</v>
      </c>
      <c r="B55" s="262"/>
      <c r="C55" s="263">
        <v>45749</v>
      </c>
      <c r="D55" s="264">
        <f>C55/$C$13*100</f>
        <v>34.070615220774961</v>
      </c>
      <c r="E55" s="265">
        <v>45727</v>
      </c>
      <c r="F55" s="266">
        <f>E55/$E$13*100</f>
        <v>33.084442129177425</v>
      </c>
      <c r="G55" s="266">
        <f>E55/C55*100</f>
        <v>99.951911517191633</v>
      </c>
      <c r="K55" s="10"/>
      <c r="L55" s="10"/>
      <c r="M55" s="10"/>
      <c r="N55" s="10"/>
    </row>
    <row r="56" spans="1:14" s="3" customFormat="1" ht="12.95" customHeight="1">
      <c r="A56" s="261" t="s">
        <v>44</v>
      </c>
      <c r="B56" s="261"/>
      <c r="C56" s="263"/>
      <c r="D56" s="264"/>
      <c r="E56" s="265"/>
      <c r="F56" s="266"/>
      <c r="G56" s="266"/>
      <c r="K56" s="10"/>
      <c r="L56" s="10"/>
      <c r="M56" s="10"/>
      <c r="N56" s="10"/>
    </row>
    <row r="57" spans="1:14" s="3" customFormat="1" ht="12.95" customHeight="1">
      <c r="A57" s="261" t="s">
        <v>255</v>
      </c>
      <c r="B57" s="262"/>
      <c r="C57" s="263" t="s">
        <v>290</v>
      </c>
      <c r="D57" s="264" t="s">
        <v>223</v>
      </c>
      <c r="E57" s="265" t="s">
        <v>290</v>
      </c>
      <c r="F57" s="266" t="s">
        <v>223</v>
      </c>
      <c r="G57" s="266" t="s">
        <v>223</v>
      </c>
      <c r="K57" s="10"/>
      <c r="L57" s="10"/>
      <c r="M57" s="10"/>
      <c r="N57" s="10"/>
    </row>
    <row r="58" spans="1:14" s="3" customFormat="1" ht="12.95" customHeight="1">
      <c r="A58" s="261" t="s">
        <v>45</v>
      </c>
      <c r="B58" s="262"/>
      <c r="C58" s="263"/>
      <c r="D58" s="264"/>
      <c r="E58" s="265"/>
      <c r="F58" s="266"/>
      <c r="G58" s="266"/>
      <c r="K58" s="10"/>
      <c r="L58" s="10"/>
      <c r="M58" s="10"/>
      <c r="N58" s="10"/>
    </row>
    <row r="59" spans="1:14" s="3" customFormat="1" ht="12.95" customHeight="1">
      <c r="A59" s="267" t="s">
        <v>256</v>
      </c>
      <c r="B59" s="155" t="s">
        <v>257</v>
      </c>
      <c r="C59" s="156">
        <v>9327</v>
      </c>
      <c r="D59" s="157">
        <f>C59/$C$13*100</f>
        <v>6.9460890547152525</v>
      </c>
      <c r="E59" s="158">
        <v>9327</v>
      </c>
      <c r="F59" s="55">
        <f>E59/$E$13*100</f>
        <v>6.7482798289596495</v>
      </c>
      <c r="G59" s="55">
        <f>E59/C59*100</f>
        <v>100</v>
      </c>
      <c r="K59" s="10"/>
      <c r="L59" s="10"/>
      <c r="M59" s="10"/>
      <c r="N59" s="10"/>
    </row>
    <row r="60" spans="1:14" s="3" customFormat="1" ht="12.95" customHeight="1">
      <c r="A60" s="268"/>
      <c r="B60" s="159" t="s">
        <v>258</v>
      </c>
      <c r="C60" s="156">
        <v>20069</v>
      </c>
      <c r="D60" s="157">
        <f>C60/$C$13*100</f>
        <v>14.945969898046577</v>
      </c>
      <c r="E60" s="160">
        <v>20069</v>
      </c>
      <c r="F60" s="55">
        <f>E60/$E$13*100</f>
        <v>14.520341791293149</v>
      </c>
      <c r="G60" s="55">
        <f>E60/C60*100</f>
        <v>100</v>
      </c>
      <c r="K60" s="10"/>
      <c r="L60" s="10"/>
      <c r="M60" s="10"/>
      <c r="N60" s="10"/>
    </row>
    <row r="61" spans="1:14" s="3" customFormat="1" ht="12.95" customHeight="1">
      <c r="A61" s="269" t="s">
        <v>279</v>
      </c>
      <c r="B61" s="159" t="s">
        <v>259</v>
      </c>
      <c r="C61" s="212" t="s">
        <v>290</v>
      </c>
      <c r="D61" s="157" t="s">
        <v>223</v>
      </c>
      <c r="E61" s="160" t="s">
        <v>290</v>
      </c>
      <c r="F61" s="55" t="s">
        <v>223</v>
      </c>
      <c r="G61" s="55" t="s">
        <v>223</v>
      </c>
      <c r="K61" s="10"/>
      <c r="L61" s="10"/>
      <c r="M61" s="10"/>
      <c r="N61" s="10"/>
    </row>
    <row r="62" spans="1:14" s="3" customFormat="1" ht="12.95" customHeight="1">
      <c r="A62" s="269"/>
      <c r="B62" s="159" t="s">
        <v>260</v>
      </c>
      <c r="C62" s="161">
        <v>99</v>
      </c>
      <c r="D62" s="157">
        <f>C62/$C$13*100</f>
        <v>7.3728188744163189E-2</v>
      </c>
      <c r="E62" s="160">
        <v>99</v>
      </c>
      <c r="F62" s="55">
        <f>E62/$E$13*100</f>
        <v>7.1628573289053851E-2</v>
      </c>
      <c r="G62" s="55">
        <f>E62/C62*100</f>
        <v>100</v>
      </c>
      <c r="K62" s="10"/>
      <c r="L62" s="10"/>
      <c r="M62" s="10"/>
      <c r="N62" s="10"/>
    </row>
    <row r="63" spans="1:14" s="3" customFormat="1" ht="12.95" customHeight="1" thickBot="1">
      <c r="A63" s="270"/>
      <c r="B63" s="162" t="s">
        <v>261</v>
      </c>
      <c r="C63" s="354" t="s">
        <v>290</v>
      </c>
      <c r="D63" s="355" t="s">
        <v>223</v>
      </c>
      <c r="E63" s="356" t="s">
        <v>290</v>
      </c>
      <c r="F63" s="357" t="s">
        <v>223</v>
      </c>
      <c r="G63" s="357" t="s">
        <v>223</v>
      </c>
    </row>
    <row r="64" spans="1:14" s="3" customFormat="1" ht="16.5">
      <c r="A64" s="19" t="s">
        <v>276</v>
      </c>
      <c r="B64" s="53"/>
      <c r="C64" s="53"/>
      <c r="D64" s="53"/>
      <c r="E64" s="53"/>
      <c r="F64" s="53"/>
      <c r="G64" s="49" t="s">
        <v>277</v>
      </c>
    </row>
  </sheetData>
  <mergeCells count="140">
    <mergeCell ref="A9:B9"/>
    <mergeCell ref="A10:B10"/>
    <mergeCell ref="A11:B11"/>
    <mergeCell ref="A12:B12"/>
    <mergeCell ref="A13:B13"/>
    <mergeCell ref="A1:G1"/>
    <mergeCell ref="A2:G2"/>
    <mergeCell ref="A4:B4"/>
    <mergeCell ref="F4:G4"/>
    <mergeCell ref="C5:D5"/>
    <mergeCell ref="E5:F5"/>
    <mergeCell ref="G5:G6"/>
    <mergeCell ref="A7:B7"/>
    <mergeCell ref="A5:B6"/>
    <mergeCell ref="A17:B17"/>
    <mergeCell ref="C17:C18"/>
    <mergeCell ref="D17:D18"/>
    <mergeCell ref="E17:E18"/>
    <mergeCell ref="F17:F18"/>
    <mergeCell ref="G17:G18"/>
    <mergeCell ref="A18:B18"/>
    <mergeCell ref="A15:B15"/>
    <mergeCell ref="C15:C16"/>
    <mergeCell ref="D15:D16"/>
    <mergeCell ref="E15:E16"/>
    <mergeCell ref="F15:F16"/>
    <mergeCell ref="G15:G16"/>
    <mergeCell ref="A16:B16"/>
    <mergeCell ref="C19:C20"/>
    <mergeCell ref="D19:D20"/>
    <mergeCell ref="E19:E20"/>
    <mergeCell ref="F19:F20"/>
    <mergeCell ref="G19:G20"/>
    <mergeCell ref="C21:C22"/>
    <mergeCell ref="D21:D22"/>
    <mergeCell ref="E21:E22"/>
    <mergeCell ref="F21:F22"/>
    <mergeCell ref="G21:G22"/>
    <mergeCell ref="C23:C24"/>
    <mergeCell ref="D23:D24"/>
    <mergeCell ref="E23:E24"/>
    <mergeCell ref="F23:F24"/>
    <mergeCell ref="G23:G24"/>
    <mergeCell ref="C25:C26"/>
    <mergeCell ref="D25:D26"/>
    <mergeCell ref="E25:E26"/>
    <mergeCell ref="F25:F26"/>
    <mergeCell ref="G25:G26"/>
    <mergeCell ref="C27:C28"/>
    <mergeCell ref="D27:D28"/>
    <mergeCell ref="E27:E28"/>
    <mergeCell ref="F27:F28"/>
    <mergeCell ref="G27:G28"/>
    <mergeCell ref="C29:C30"/>
    <mergeCell ref="D29:D30"/>
    <mergeCell ref="E29:E30"/>
    <mergeCell ref="F29:F30"/>
    <mergeCell ref="G29:G30"/>
    <mergeCell ref="C31:C32"/>
    <mergeCell ref="D31:D32"/>
    <mergeCell ref="E31:E32"/>
    <mergeCell ref="F31:F32"/>
    <mergeCell ref="G31:G32"/>
    <mergeCell ref="C33:C34"/>
    <mergeCell ref="D33:D34"/>
    <mergeCell ref="E33:E34"/>
    <mergeCell ref="F33:F34"/>
    <mergeCell ref="G33:G34"/>
    <mergeCell ref="C35:C36"/>
    <mergeCell ref="D35:D36"/>
    <mergeCell ref="E35:E36"/>
    <mergeCell ref="F35:F36"/>
    <mergeCell ref="G35:G36"/>
    <mergeCell ref="C37:C38"/>
    <mergeCell ref="D37:D38"/>
    <mergeCell ref="E37:E38"/>
    <mergeCell ref="F37:F38"/>
    <mergeCell ref="G37:G38"/>
    <mergeCell ref="C39:C40"/>
    <mergeCell ref="D39:D40"/>
    <mergeCell ref="E39:E40"/>
    <mergeCell ref="F39:F40"/>
    <mergeCell ref="G39:G40"/>
    <mergeCell ref="C41:C42"/>
    <mergeCell ref="D41:D42"/>
    <mergeCell ref="E41:E42"/>
    <mergeCell ref="F41:F42"/>
    <mergeCell ref="G41:G42"/>
    <mergeCell ref="C43:C44"/>
    <mergeCell ref="D43:D44"/>
    <mergeCell ref="E43:E44"/>
    <mergeCell ref="F43:F44"/>
    <mergeCell ref="G43:G44"/>
    <mergeCell ref="C45:C46"/>
    <mergeCell ref="D45:D46"/>
    <mergeCell ref="E45:E46"/>
    <mergeCell ref="F45:F46"/>
    <mergeCell ref="G45:G46"/>
    <mergeCell ref="C47:C48"/>
    <mergeCell ref="D47:D48"/>
    <mergeCell ref="E47:E48"/>
    <mergeCell ref="F47:F48"/>
    <mergeCell ref="G47:G48"/>
    <mergeCell ref="A49:B49"/>
    <mergeCell ref="C49:C50"/>
    <mergeCell ref="D49:D50"/>
    <mergeCell ref="E49:E50"/>
    <mergeCell ref="F49:F50"/>
    <mergeCell ref="G49:G50"/>
    <mergeCell ref="A50:B50"/>
    <mergeCell ref="A51:B51"/>
    <mergeCell ref="C51:C52"/>
    <mergeCell ref="D51:D52"/>
    <mergeCell ref="E51:E52"/>
    <mergeCell ref="F51:F52"/>
    <mergeCell ref="G51:G52"/>
    <mergeCell ref="A52:B52"/>
    <mergeCell ref="A55:B55"/>
    <mergeCell ref="C55:C56"/>
    <mergeCell ref="D55:D56"/>
    <mergeCell ref="E55:E56"/>
    <mergeCell ref="F55:F56"/>
    <mergeCell ref="G55:G56"/>
    <mergeCell ref="A56:B56"/>
    <mergeCell ref="A53:B53"/>
    <mergeCell ref="C53:C54"/>
    <mergeCell ref="D53:D54"/>
    <mergeCell ref="E53:E54"/>
    <mergeCell ref="F53:F54"/>
    <mergeCell ref="G53:G54"/>
    <mergeCell ref="A54:B54"/>
    <mergeCell ref="A57:B57"/>
    <mergeCell ref="C57:C58"/>
    <mergeCell ref="D57:D58"/>
    <mergeCell ref="E57:E58"/>
    <mergeCell ref="F57:F58"/>
    <mergeCell ref="G57:G58"/>
    <mergeCell ref="A58:B58"/>
    <mergeCell ref="A59:A60"/>
    <mergeCell ref="A61:A63"/>
  </mergeCells>
  <phoneticPr fontId="3" type="noConversion"/>
  <pageMargins left="0.74803149606299213" right="0.74803149606299213" top="0.59055118110236227" bottom="0.59055118110236227" header="0.51181102362204722" footer="0.51181102362204722"/>
  <pageSetup paperSize="9" scale="86" fitToWidth="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</sheetPr>
  <dimension ref="A1:H45"/>
  <sheetViews>
    <sheetView tabSelected="1" workbookViewId="0">
      <selection activeCell="H29" sqref="H29"/>
    </sheetView>
  </sheetViews>
  <sheetFormatPr defaultRowHeight="13.5"/>
  <cols>
    <col min="1" max="1" width="18.44140625" customWidth="1"/>
    <col min="2" max="2" width="11" style="8" customWidth="1"/>
    <col min="3" max="5" width="11" customWidth="1"/>
    <col min="6" max="6" width="12.5546875" customWidth="1"/>
    <col min="257" max="257" width="18.44140625" customWidth="1"/>
    <col min="258" max="261" width="11" customWidth="1"/>
    <col min="262" max="262" width="12.5546875" customWidth="1"/>
    <col min="513" max="513" width="18.44140625" customWidth="1"/>
    <col min="514" max="517" width="11" customWidth="1"/>
    <col min="518" max="518" width="12.5546875" customWidth="1"/>
    <col min="769" max="769" width="18.44140625" customWidth="1"/>
    <col min="770" max="773" width="11" customWidth="1"/>
    <col min="774" max="774" width="12.5546875" customWidth="1"/>
    <col min="1025" max="1025" width="18.44140625" customWidth="1"/>
    <col min="1026" max="1029" width="11" customWidth="1"/>
    <col min="1030" max="1030" width="12.5546875" customWidth="1"/>
    <col min="1281" max="1281" width="18.44140625" customWidth="1"/>
    <col min="1282" max="1285" width="11" customWidth="1"/>
    <col min="1286" max="1286" width="12.5546875" customWidth="1"/>
    <col min="1537" max="1537" width="18.44140625" customWidth="1"/>
    <col min="1538" max="1541" width="11" customWidth="1"/>
    <col min="1542" max="1542" width="12.5546875" customWidth="1"/>
    <col min="1793" max="1793" width="18.44140625" customWidth="1"/>
    <col min="1794" max="1797" width="11" customWidth="1"/>
    <col min="1798" max="1798" width="12.5546875" customWidth="1"/>
    <col min="2049" max="2049" width="18.44140625" customWidth="1"/>
    <col min="2050" max="2053" width="11" customWidth="1"/>
    <col min="2054" max="2054" width="12.5546875" customWidth="1"/>
    <col min="2305" max="2305" width="18.44140625" customWidth="1"/>
    <col min="2306" max="2309" width="11" customWidth="1"/>
    <col min="2310" max="2310" width="12.5546875" customWidth="1"/>
    <col min="2561" max="2561" width="18.44140625" customWidth="1"/>
    <col min="2562" max="2565" width="11" customWidth="1"/>
    <col min="2566" max="2566" width="12.5546875" customWidth="1"/>
    <col min="2817" max="2817" width="18.44140625" customWidth="1"/>
    <col min="2818" max="2821" width="11" customWidth="1"/>
    <col min="2822" max="2822" width="12.5546875" customWidth="1"/>
    <col min="3073" max="3073" width="18.44140625" customWidth="1"/>
    <col min="3074" max="3077" width="11" customWidth="1"/>
    <col min="3078" max="3078" width="12.5546875" customWidth="1"/>
    <col min="3329" max="3329" width="18.44140625" customWidth="1"/>
    <col min="3330" max="3333" width="11" customWidth="1"/>
    <col min="3334" max="3334" width="12.5546875" customWidth="1"/>
    <col min="3585" max="3585" width="18.44140625" customWidth="1"/>
    <col min="3586" max="3589" width="11" customWidth="1"/>
    <col min="3590" max="3590" width="12.5546875" customWidth="1"/>
    <col min="3841" max="3841" width="18.44140625" customWidth="1"/>
    <col min="3842" max="3845" width="11" customWidth="1"/>
    <col min="3846" max="3846" width="12.5546875" customWidth="1"/>
    <col min="4097" max="4097" width="18.44140625" customWidth="1"/>
    <col min="4098" max="4101" width="11" customWidth="1"/>
    <col min="4102" max="4102" width="12.5546875" customWidth="1"/>
    <col min="4353" max="4353" width="18.44140625" customWidth="1"/>
    <col min="4354" max="4357" width="11" customWidth="1"/>
    <col min="4358" max="4358" width="12.5546875" customWidth="1"/>
    <col min="4609" max="4609" width="18.44140625" customWidth="1"/>
    <col min="4610" max="4613" width="11" customWidth="1"/>
    <col min="4614" max="4614" width="12.5546875" customWidth="1"/>
    <col min="4865" max="4865" width="18.44140625" customWidth="1"/>
    <col min="4866" max="4869" width="11" customWidth="1"/>
    <col min="4870" max="4870" width="12.5546875" customWidth="1"/>
    <col min="5121" max="5121" width="18.44140625" customWidth="1"/>
    <col min="5122" max="5125" width="11" customWidth="1"/>
    <col min="5126" max="5126" width="12.5546875" customWidth="1"/>
    <col min="5377" max="5377" width="18.44140625" customWidth="1"/>
    <col min="5378" max="5381" width="11" customWidth="1"/>
    <col min="5382" max="5382" width="12.5546875" customWidth="1"/>
    <col min="5633" max="5633" width="18.44140625" customWidth="1"/>
    <col min="5634" max="5637" width="11" customWidth="1"/>
    <col min="5638" max="5638" width="12.5546875" customWidth="1"/>
    <col min="5889" max="5889" width="18.44140625" customWidth="1"/>
    <col min="5890" max="5893" width="11" customWidth="1"/>
    <col min="5894" max="5894" width="12.5546875" customWidth="1"/>
    <col min="6145" max="6145" width="18.44140625" customWidth="1"/>
    <col min="6146" max="6149" width="11" customWidth="1"/>
    <col min="6150" max="6150" width="12.5546875" customWidth="1"/>
    <col min="6401" max="6401" width="18.44140625" customWidth="1"/>
    <col min="6402" max="6405" width="11" customWidth="1"/>
    <col min="6406" max="6406" width="12.5546875" customWidth="1"/>
    <col min="6657" max="6657" width="18.44140625" customWidth="1"/>
    <col min="6658" max="6661" width="11" customWidth="1"/>
    <col min="6662" max="6662" width="12.5546875" customWidth="1"/>
    <col min="6913" max="6913" width="18.44140625" customWidth="1"/>
    <col min="6914" max="6917" width="11" customWidth="1"/>
    <col min="6918" max="6918" width="12.5546875" customWidth="1"/>
    <col min="7169" max="7169" width="18.44140625" customWidth="1"/>
    <col min="7170" max="7173" width="11" customWidth="1"/>
    <col min="7174" max="7174" width="12.5546875" customWidth="1"/>
    <col min="7425" max="7425" width="18.44140625" customWidth="1"/>
    <col min="7426" max="7429" width="11" customWidth="1"/>
    <col min="7430" max="7430" width="12.5546875" customWidth="1"/>
    <col min="7681" max="7681" width="18.44140625" customWidth="1"/>
    <col min="7682" max="7685" width="11" customWidth="1"/>
    <col min="7686" max="7686" width="12.5546875" customWidth="1"/>
    <col min="7937" max="7937" width="18.44140625" customWidth="1"/>
    <col min="7938" max="7941" width="11" customWidth="1"/>
    <col min="7942" max="7942" width="12.5546875" customWidth="1"/>
    <col min="8193" max="8193" width="18.44140625" customWidth="1"/>
    <col min="8194" max="8197" width="11" customWidth="1"/>
    <col min="8198" max="8198" width="12.5546875" customWidth="1"/>
    <col min="8449" max="8449" width="18.44140625" customWidth="1"/>
    <col min="8450" max="8453" width="11" customWidth="1"/>
    <col min="8454" max="8454" width="12.5546875" customWidth="1"/>
    <col min="8705" max="8705" width="18.44140625" customWidth="1"/>
    <col min="8706" max="8709" width="11" customWidth="1"/>
    <col min="8710" max="8710" width="12.5546875" customWidth="1"/>
    <col min="8961" max="8961" width="18.44140625" customWidth="1"/>
    <col min="8962" max="8965" width="11" customWidth="1"/>
    <col min="8966" max="8966" width="12.5546875" customWidth="1"/>
    <col min="9217" max="9217" width="18.44140625" customWidth="1"/>
    <col min="9218" max="9221" width="11" customWidth="1"/>
    <col min="9222" max="9222" width="12.5546875" customWidth="1"/>
    <col min="9473" max="9473" width="18.44140625" customWidth="1"/>
    <col min="9474" max="9477" width="11" customWidth="1"/>
    <col min="9478" max="9478" width="12.5546875" customWidth="1"/>
    <col min="9729" max="9729" width="18.44140625" customWidth="1"/>
    <col min="9730" max="9733" width="11" customWidth="1"/>
    <col min="9734" max="9734" width="12.5546875" customWidth="1"/>
    <col min="9985" max="9985" width="18.44140625" customWidth="1"/>
    <col min="9986" max="9989" width="11" customWidth="1"/>
    <col min="9990" max="9990" width="12.5546875" customWidth="1"/>
    <col min="10241" max="10241" width="18.44140625" customWidth="1"/>
    <col min="10242" max="10245" width="11" customWidth="1"/>
    <col min="10246" max="10246" width="12.5546875" customWidth="1"/>
    <col min="10497" max="10497" width="18.44140625" customWidth="1"/>
    <col min="10498" max="10501" width="11" customWidth="1"/>
    <col min="10502" max="10502" width="12.5546875" customWidth="1"/>
    <col min="10753" max="10753" width="18.44140625" customWidth="1"/>
    <col min="10754" max="10757" width="11" customWidth="1"/>
    <col min="10758" max="10758" width="12.5546875" customWidth="1"/>
    <col min="11009" max="11009" width="18.44140625" customWidth="1"/>
    <col min="11010" max="11013" width="11" customWidth="1"/>
    <col min="11014" max="11014" width="12.5546875" customWidth="1"/>
    <col min="11265" max="11265" width="18.44140625" customWidth="1"/>
    <col min="11266" max="11269" width="11" customWidth="1"/>
    <col min="11270" max="11270" width="12.5546875" customWidth="1"/>
    <col min="11521" max="11521" width="18.44140625" customWidth="1"/>
    <col min="11522" max="11525" width="11" customWidth="1"/>
    <col min="11526" max="11526" width="12.5546875" customWidth="1"/>
    <col min="11777" max="11777" width="18.44140625" customWidth="1"/>
    <col min="11778" max="11781" width="11" customWidth="1"/>
    <col min="11782" max="11782" width="12.5546875" customWidth="1"/>
    <col min="12033" max="12033" width="18.44140625" customWidth="1"/>
    <col min="12034" max="12037" width="11" customWidth="1"/>
    <col min="12038" max="12038" width="12.5546875" customWidth="1"/>
    <col min="12289" max="12289" width="18.44140625" customWidth="1"/>
    <col min="12290" max="12293" width="11" customWidth="1"/>
    <col min="12294" max="12294" width="12.5546875" customWidth="1"/>
    <col min="12545" max="12545" width="18.44140625" customWidth="1"/>
    <col min="12546" max="12549" width="11" customWidth="1"/>
    <col min="12550" max="12550" width="12.5546875" customWidth="1"/>
    <col min="12801" max="12801" width="18.44140625" customWidth="1"/>
    <col min="12802" max="12805" width="11" customWidth="1"/>
    <col min="12806" max="12806" width="12.5546875" customWidth="1"/>
    <col min="13057" max="13057" width="18.44140625" customWidth="1"/>
    <col min="13058" max="13061" width="11" customWidth="1"/>
    <col min="13062" max="13062" width="12.5546875" customWidth="1"/>
    <col min="13313" max="13313" width="18.44140625" customWidth="1"/>
    <col min="13314" max="13317" width="11" customWidth="1"/>
    <col min="13318" max="13318" width="12.5546875" customWidth="1"/>
    <col min="13569" max="13569" width="18.44140625" customWidth="1"/>
    <col min="13570" max="13573" width="11" customWidth="1"/>
    <col min="13574" max="13574" width="12.5546875" customWidth="1"/>
    <col min="13825" max="13825" width="18.44140625" customWidth="1"/>
    <col min="13826" max="13829" width="11" customWidth="1"/>
    <col min="13830" max="13830" width="12.5546875" customWidth="1"/>
    <col min="14081" max="14081" width="18.44140625" customWidth="1"/>
    <col min="14082" max="14085" width="11" customWidth="1"/>
    <col min="14086" max="14086" width="12.5546875" customWidth="1"/>
    <col min="14337" max="14337" width="18.44140625" customWidth="1"/>
    <col min="14338" max="14341" width="11" customWidth="1"/>
    <col min="14342" max="14342" width="12.5546875" customWidth="1"/>
    <col min="14593" max="14593" width="18.44140625" customWidth="1"/>
    <col min="14594" max="14597" width="11" customWidth="1"/>
    <col min="14598" max="14598" width="12.5546875" customWidth="1"/>
    <col min="14849" max="14849" width="18.44140625" customWidth="1"/>
    <col min="14850" max="14853" width="11" customWidth="1"/>
    <col min="14854" max="14854" width="12.5546875" customWidth="1"/>
    <col min="15105" max="15105" width="18.44140625" customWidth="1"/>
    <col min="15106" max="15109" width="11" customWidth="1"/>
    <col min="15110" max="15110" width="12.5546875" customWidth="1"/>
    <col min="15361" max="15361" width="18.44140625" customWidth="1"/>
    <col min="15362" max="15365" width="11" customWidth="1"/>
    <col min="15366" max="15366" width="12.5546875" customWidth="1"/>
    <col min="15617" max="15617" width="18.44140625" customWidth="1"/>
    <col min="15618" max="15621" width="11" customWidth="1"/>
    <col min="15622" max="15622" width="12.5546875" customWidth="1"/>
    <col min="15873" max="15873" width="18.44140625" customWidth="1"/>
    <col min="15874" max="15877" width="11" customWidth="1"/>
    <col min="15878" max="15878" width="12.5546875" customWidth="1"/>
    <col min="16129" max="16129" width="18.44140625" customWidth="1"/>
    <col min="16130" max="16133" width="11" customWidth="1"/>
    <col min="16134" max="16134" width="12.5546875" customWidth="1"/>
  </cols>
  <sheetData>
    <row r="1" spans="1:8" ht="22.5">
      <c r="A1" s="239" t="s">
        <v>184</v>
      </c>
      <c r="B1" s="239"/>
      <c r="C1" s="239"/>
      <c r="D1" s="239"/>
      <c r="E1" s="239"/>
      <c r="F1" s="239"/>
    </row>
    <row r="2" spans="1:8" ht="22.5">
      <c r="A2" s="239" t="s">
        <v>124</v>
      </c>
      <c r="B2" s="239"/>
      <c r="C2" s="239"/>
      <c r="D2" s="239"/>
      <c r="E2" s="239"/>
      <c r="F2" s="239"/>
    </row>
    <row r="3" spans="1:8" ht="18" customHeight="1">
      <c r="A3" s="1"/>
    </row>
    <row r="4" spans="1:8" s="12" customFormat="1" ht="14.25" customHeight="1" thickBot="1">
      <c r="A4" s="18" t="s">
        <v>270</v>
      </c>
      <c r="B4" s="124"/>
      <c r="C4" s="51"/>
      <c r="D4" s="51"/>
      <c r="E4" s="51"/>
      <c r="F4" s="52" t="s">
        <v>271</v>
      </c>
      <c r="G4" s="19"/>
      <c r="H4" s="19"/>
    </row>
    <row r="5" spans="1:8" s="12" customFormat="1" ht="21" customHeight="1">
      <c r="A5" s="293" t="s">
        <v>5</v>
      </c>
      <c r="B5" s="294" t="s">
        <v>125</v>
      </c>
      <c r="C5" s="293"/>
      <c r="D5" s="294" t="s">
        <v>126</v>
      </c>
      <c r="E5" s="295"/>
      <c r="F5" s="294" t="s">
        <v>237</v>
      </c>
      <c r="G5" s="19"/>
      <c r="H5" s="19"/>
    </row>
    <row r="6" spans="1:8" s="12" customFormat="1" ht="16.5" customHeight="1">
      <c r="A6" s="282"/>
      <c r="B6" s="21" t="s">
        <v>7</v>
      </c>
      <c r="C6" s="20" t="s">
        <v>9</v>
      </c>
      <c r="D6" s="22" t="s">
        <v>7</v>
      </c>
      <c r="E6" s="22" t="s">
        <v>9</v>
      </c>
      <c r="F6" s="273"/>
      <c r="G6" s="19"/>
      <c r="H6" s="19"/>
    </row>
    <row r="7" spans="1:8" s="12" customFormat="1" ht="22.5" customHeight="1">
      <c r="A7" s="217" t="s">
        <v>2</v>
      </c>
      <c r="B7" s="215" t="s">
        <v>280</v>
      </c>
      <c r="C7" s="216" t="s">
        <v>10</v>
      </c>
      <c r="D7" s="213" t="s">
        <v>280</v>
      </c>
      <c r="E7" s="213" t="s">
        <v>10</v>
      </c>
      <c r="F7" s="213" t="s">
        <v>241</v>
      </c>
      <c r="G7" s="19"/>
      <c r="H7" s="19"/>
    </row>
    <row r="8" spans="1:8" s="12" customFormat="1" ht="8.25" customHeight="1">
      <c r="A8" s="136"/>
      <c r="B8" s="125"/>
      <c r="C8" s="40"/>
      <c r="D8" s="40"/>
      <c r="E8" s="40"/>
      <c r="F8" s="40"/>
      <c r="G8" s="19"/>
      <c r="H8" s="19"/>
    </row>
    <row r="9" spans="1:8" s="12" customFormat="1" ht="18" customHeight="1">
      <c r="A9" s="136">
        <v>2010</v>
      </c>
      <c r="B9" s="126">
        <v>97253</v>
      </c>
      <c r="C9" s="127">
        <v>100</v>
      </c>
      <c r="D9" s="127">
        <v>85600</v>
      </c>
      <c r="E9" s="127">
        <v>100</v>
      </c>
      <c r="F9" s="132">
        <f>D9/B9*100</f>
        <v>88.017850349089485</v>
      </c>
      <c r="G9" s="19"/>
      <c r="H9" s="19"/>
    </row>
    <row r="10" spans="1:8" s="12" customFormat="1" ht="18" customHeight="1">
      <c r="A10" s="136">
        <v>2011</v>
      </c>
      <c r="B10" s="126">
        <v>108260</v>
      </c>
      <c r="C10" s="127">
        <v>100</v>
      </c>
      <c r="D10" s="127">
        <v>86722</v>
      </c>
      <c r="E10" s="127">
        <v>100</v>
      </c>
      <c r="F10" s="132">
        <f>D10/B10*100</f>
        <v>80.105302050618874</v>
      </c>
      <c r="G10" s="19"/>
      <c r="H10" s="19"/>
    </row>
    <row r="11" spans="1:8" s="12" customFormat="1" ht="18" customHeight="1">
      <c r="A11" s="136">
        <v>2012</v>
      </c>
      <c r="B11" s="126">
        <v>122754</v>
      </c>
      <c r="C11" s="127">
        <v>100</v>
      </c>
      <c r="D11" s="127">
        <v>97900</v>
      </c>
      <c r="E11" s="127">
        <v>100</v>
      </c>
      <c r="F11" s="132">
        <f>D11/B11*100</f>
        <v>79.753001938837016</v>
      </c>
      <c r="G11" s="19"/>
      <c r="H11" s="19"/>
    </row>
    <row r="12" spans="1:8" s="12" customFormat="1" ht="18" customHeight="1">
      <c r="A12" s="136">
        <v>2013</v>
      </c>
      <c r="B12" s="126">
        <v>134080</v>
      </c>
      <c r="C12" s="127">
        <v>100</v>
      </c>
      <c r="D12" s="127">
        <v>107385</v>
      </c>
      <c r="E12" s="127">
        <v>100</v>
      </c>
      <c r="F12" s="132">
        <v>80.090244630071595</v>
      </c>
      <c r="G12" s="19"/>
      <c r="H12" s="19"/>
    </row>
    <row r="13" spans="1:8" s="12" customFormat="1" ht="18" customHeight="1">
      <c r="A13" s="137">
        <v>2014</v>
      </c>
      <c r="B13" s="128">
        <f>SUM(B15:B42)</f>
        <v>115833</v>
      </c>
      <c r="C13" s="39">
        <f>SUM(C15:C42)</f>
        <v>86.264215018208631</v>
      </c>
      <c r="D13" s="39">
        <f>SUM(D15:D42)</f>
        <v>105961</v>
      </c>
      <c r="E13" s="39">
        <f>SUM(E15:E42)</f>
        <v>100</v>
      </c>
      <c r="F13" s="129">
        <f>D13/B13*100</f>
        <v>91.477385546433226</v>
      </c>
      <c r="G13" s="19"/>
      <c r="H13" s="19"/>
    </row>
    <row r="14" spans="1:8" s="12" customFormat="1" ht="7.5" customHeight="1">
      <c r="A14" s="137"/>
      <c r="B14" s="130"/>
      <c r="C14" s="137"/>
      <c r="D14" s="39"/>
      <c r="E14" s="137"/>
      <c r="F14" s="131"/>
      <c r="G14" s="19"/>
      <c r="H14" s="19"/>
    </row>
    <row r="15" spans="1:8" s="12" customFormat="1" ht="15" customHeight="1">
      <c r="A15" s="136" t="s">
        <v>127</v>
      </c>
      <c r="B15" s="296">
        <v>8332</v>
      </c>
      <c r="C15" s="297">
        <f>B15*100/134277</f>
        <v>6.2050835213774507</v>
      </c>
      <c r="D15" s="298">
        <v>8255</v>
      </c>
      <c r="E15" s="297">
        <f>D15*100/$D$13</f>
        <v>7.7906022026972188</v>
      </c>
      <c r="F15" s="299">
        <f>D15/B15*100</f>
        <v>99.075852136341808</v>
      </c>
      <c r="G15" s="19"/>
      <c r="H15" s="19"/>
    </row>
    <row r="16" spans="1:8" s="12" customFormat="1" ht="15" customHeight="1">
      <c r="A16" s="41" t="s">
        <v>128</v>
      </c>
      <c r="B16" s="296"/>
      <c r="C16" s="297"/>
      <c r="D16" s="298"/>
      <c r="E16" s="297"/>
      <c r="F16" s="299"/>
      <c r="G16" s="19"/>
      <c r="H16" s="19"/>
    </row>
    <row r="17" spans="1:8" s="12" customFormat="1" ht="15" customHeight="1">
      <c r="A17" s="136" t="s">
        <v>129</v>
      </c>
      <c r="B17" s="296">
        <v>1191</v>
      </c>
      <c r="C17" s="297">
        <f>B17*100/134277</f>
        <v>0.8869724524676601</v>
      </c>
      <c r="D17" s="298">
        <v>1962</v>
      </c>
      <c r="E17" s="297">
        <f>D17*100/$D$13</f>
        <v>1.8516246543539605</v>
      </c>
      <c r="F17" s="299">
        <f>D17/B17*100</f>
        <v>164.73551637279598</v>
      </c>
      <c r="G17" s="19"/>
      <c r="H17" s="19"/>
    </row>
    <row r="18" spans="1:8" s="12" customFormat="1" ht="15" customHeight="1">
      <c r="A18" s="41" t="s">
        <v>130</v>
      </c>
      <c r="B18" s="296"/>
      <c r="C18" s="297"/>
      <c r="D18" s="298"/>
      <c r="E18" s="297"/>
      <c r="F18" s="299"/>
      <c r="G18" s="19"/>
      <c r="H18" s="19"/>
    </row>
    <row r="19" spans="1:8" s="12" customFormat="1" ht="15" customHeight="1">
      <c r="A19" s="136" t="s">
        <v>131</v>
      </c>
      <c r="B19" s="296">
        <v>449</v>
      </c>
      <c r="C19" s="297">
        <f>B19*100/134277</f>
        <v>0.33438340147605322</v>
      </c>
      <c r="D19" s="298">
        <v>441</v>
      </c>
      <c r="E19" s="297">
        <f>D19*100/$D$13</f>
        <v>0.41619086267589017</v>
      </c>
      <c r="F19" s="299">
        <f>D19/B19*100</f>
        <v>98.218262806236083</v>
      </c>
      <c r="G19" s="19"/>
      <c r="H19" s="19"/>
    </row>
    <row r="20" spans="1:8" s="12" customFormat="1" ht="15" customHeight="1">
      <c r="A20" s="41" t="s">
        <v>132</v>
      </c>
      <c r="B20" s="296"/>
      <c r="C20" s="297"/>
      <c r="D20" s="298"/>
      <c r="E20" s="297"/>
      <c r="F20" s="299"/>
      <c r="G20" s="19"/>
      <c r="H20" s="19"/>
    </row>
    <row r="21" spans="1:8" s="12" customFormat="1" ht="15" customHeight="1">
      <c r="A21" s="136" t="s">
        <v>133</v>
      </c>
      <c r="B21" s="296">
        <v>4683</v>
      </c>
      <c r="C21" s="297">
        <f>B21*100/134277</f>
        <v>3.4875667463526887</v>
      </c>
      <c r="D21" s="300">
        <v>2757</v>
      </c>
      <c r="E21" s="297">
        <f>D21*100/$D$13</f>
        <v>2.6019006993138984</v>
      </c>
      <c r="F21" s="299">
        <f>D21/B21*100</f>
        <v>58.872517616912234</v>
      </c>
      <c r="G21" s="19"/>
      <c r="H21" s="19"/>
    </row>
    <row r="22" spans="1:8" s="12" customFormat="1" ht="15" customHeight="1">
      <c r="A22" s="41" t="s">
        <v>134</v>
      </c>
      <c r="B22" s="296"/>
      <c r="C22" s="297"/>
      <c r="D22" s="300"/>
      <c r="E22" s="297"/>
      <c r="F22" s="299"/>
      <c r="G22" s="19"/>
      <c r="H22" s="19"/>
    </row>
    <row r="23" spans="1:8" s="12" customFormat="1" ht="15" customHeight="1">
      <c r="A23" s="136" t="s">
        <v>135</v>
      </c>
      <c r="B23" s="296">
        <v>5404</v>
      </c>
      <c r="C23" s="297">
        <f>B23*100/134277</f>
        <v>4.0245164845803822</v>
      </c>
      <c r="D23" s="300">
        <v>5216</v>
      </c>
      <c r="E23" s="297">
        <f>D23*100/$D$13</f>
        <v>4.922565849699418</v>
      </c>
      <c r="F23" s="299">
        <f>D23/B23*100</f>
        <v>96.521095484826063</v>
      </c>
      <c r="G23" s="19"/>
      <c r="H23" s="19"/>
    </row>
    <row r="24" spans="1:8" s="12" customFormat="1" ht="15" customHeight="1">
      <c r="A24" s="41" t="s">
        <v>136</v>
      </c>
      <c r="B24" s="296"/>
      <c r="C24" s="297"/>
      <c r="D24" s="300"/>
      <c r="E24" s="297"/>
      <c r="F24" s="299"/>
      <c r="G24" s="19"/>
      <c r="H24" s="19"/>
    </row>
    <row r="25" spans="1:8" s="12" customFormat="1" ht="15" customHeight="1">
      <c r="A25" s="136" t="s">
        <v>137</v>
      </c>
      <c r="B25" s="296">
        <v>38503</v>
      </c>
      <c r="C25" s="297">
        <f>B25*100/134277</f>
        <v>28.674307588045608</v>
      </c>
      <c r="D25" s="298">
        <v>38787</v>
      </c>
      <c r="E25" s="297">
        <f>D25*100/$D$13</f>
        <v>36.604977302969964</v>
      </c>
      <c r="F25" s="299">
        <f>D25/B25*100</f>
        <v>100.73760486195881</v>
      </c>
      <c r="G25" s="19"/>
      <c r="H25" s="19"/>
    </row>
    <row r="26" spans="1:8" s="12" customFormat="1" ht="15" customHeight="1">
      <c r="A26" s="41" t="s">
        <v>138</v>
      </c>
      <c r="B26" s="296"/>
      <c r="C26" s="297"/>
      <c r="D26" s="298"/>
      <c r="E26" s="297"/>
      <c r="F26" s="299"/>
      <c r="G26" s="19"/>
      <c r="H26" s="19"/>
    </row>
    <row r="27" spans="1:8" s="12" customFormat="1" ht="15" customHeight="1">
      <c r="A27" s="136" t="s">
        <v>139</v>
      </c>
      <c r="B27" s="296">
        <v>2168</v>
      </c>
      <c r="C27" s="297">
        <f>B27*100/134277</f>
        <v>1.6145728605792504</v>
      </c>
      <c r="D27" s="298">
        <v>2104</v>
      </c>
      <c r="E27" s="297">
        <f>D27*100/$D$13</f>
        <v>1.9856362246486916</v>
      </c>
      <c r="F27" s="299">
        <f>D27/B27*100</f>
        <v>97.047970479704787</v>
      </c>
      <c r="G27" s="19"/>
      <c r="H27" s="19"/>
    </row>
    <row r="28" spans="1:8" s="12" customFormat="1" ht="15" customHeight="1">
      <c r="A28" s="41" t="s">
        <v>140</v>
      </c>
      <c r="B28" s="296"/>
      <c r="C28" s="297"/>
      <c r="D28" s="298"/>
      <c r="E28" s="297"/>
      <c r="F28" s="299"/>
      <c r="G28" s="19"/>
      <c r="H28" s="19"/>
    </row>
    <row r="29" spans="1:8" s="12" customFormat="1" ht="15" customHeight="1">
      <c r="A29" s="136" t="s">
        <v>141</v>
      </c>
      <c r="B29" s="296">
        <v>99</v>
      </c>
      <c r="C29" s="297">
        <f>B29*100/134277</f>
        <v>7.3728188744163189E-2</v>
      </c>
      <c r="D29" s="298">
        <v>96</v>
      </c>
      <c r="E29" s="297">
        <f>D29*100/$D$13</f>
        <v>9.0599371466860451E-2</v>
      </c>
      <c r="F29" s="299">
        <f>D29/B29*100</f>
        <v>96.969696969696969</v>
      </c>
      <c r="G29" s="19"/>
      <c r="H29" s="19"/>
    </row>
    <row r="30" spans="1:8" s="12" customFormat="1" ht="15" customHeight="1">
      <c r="A30" s="41" t="s">
        <v>142</v>
      </c>
      <c r="B30" s="296"/>
      <c r="C30" s="297"/>
      <c r="D30" s="298"/>
      <c r="E30" s="297"/>
      <c r="F30" s="299"/>
      <c r="G30" s="19"/>
      <c r="H30" s="19"/>
    </row>
    <row r="31" spans="1:8" s="12" customFormat="1" ht="15" customHeight="1">
      <c r="A31" s="136" t="s">
        <v>143</v>
      </c>
      <c r="B31" s="296">
        <v>2865</v>
      </c>
      <c r="C31" s="297">
        <f>B31*100/134277</f>
        <v>2.1336490985053285</v>
      </c>
      <c r="D31" s="298">
        <v>2987</v>
      </c>
      <c r="E31" s="297">
        <f>D31*100/$D$13</f>
        <v>2.8189616934532515</v>
      </c>
      <c r="F31" s="299">
        <f>D31/B31*100</f>
        <v>104.25828970331588</v>
      </c>
      <c r="G31" s="19"/>
      <c r="H31" s="19"/>
    </row>
    <row r="32" spans="1:8" s="12" customFormat="1" ht="15" customHeight="1">
      <c r="A32" s="41" t="s">
        <v>144</v>
      </c>
      <c r="B32" s="296"/>
      <c r="C32" s="297"/>
      <c r="D32" s="298"/>
      <c r="E32" s="297"/>
      <c r="F32" s="299"/>
      <c r="G32" s="19"/>
      <c r="H32" s="19"/>
    </row>
    <row r="33" spans="1:8" s="12" customFormat="1" ht="15" customHeight="1">
      <c r="A33" s="136" t="s">
        <v>145</v>
      </c>
      <c r="B33" s="296">
        <v>9406</v>
      </c>
      <c r="C33" s="297">
        <f>B33*100/134277</f>
        <v>7.0049226598747367</v>
      </c>
      <c r="D33" s="298">
        <v>3627</v>
      </c>
      <c r="E33" s="297">
        <f>D33*100/$D$13</f>
        <v>3.4229575032323214</v>
      </c>
      <c r="F33" s="299">
        <f>D33/B33*100</f>
        <v>38.560493302147563</v>
      </c>
      <c r="G33" s="19"/>
      <c r="H33" s="19"/>
    </row>
    <row r="34" spans="1:8" s="12" customFormat="1" ht="15" customHeight="1">
      <c r="A34" s="41" t="s">
        <v>146</v>
      </c>
      <c r="B34" s="296"/>
      <c r="C34" s="297"/>
      <c r="D34" s="298"/>
      <c r="E34" s="297"/>
      <c r="F34" s="299"/>
      <c r="G34" s="19"/>
      <c r="H34" s="19"/>
    </row>
    <row r="35" spans="1:8" s="12" customFormat="1" ht="15" customHeight="1">
      <c r="A35" s="136" t="s">
        <v>147</v>
      </c>
      <c r="B35" s="296">
        <v>3711</v>
      </c>
      <c r="C35" s="297">
        <f>B35*100/134277</f>
        <v>2.7636899841372684</v>
      </c>
      <c r="D35" s="298">
        <v>5218</v>
      </c>
      <c r="E35" s="297">
        <f>D35*100/$D$13</f>
        <v>4.9244533366049774</v>
      </c>
      <c r="F35" s="299">
        <f>D35/B35*100</f>
        <v>140.60900026946913</v>
      </c>
      <c r="G35" s="19"/>
      <c r="H35" s="19"/>
    </row>
    <row r="36" spans="1:8" s="12" customFormat="1" ht="15" customHeight="1">
      <c r="A36" s="41" t="s">
        <v>148</v>
      </c>
      <c r="B36" s="296"/>
      <c r="C36" s="297"/>
      <c r="D36" s="298"/>
      <c r="E36" s="297"/>
      <c r="F36" s="299"/>
      <c r="G36" s="19"/>
      <c r="H36" s="19"/>
    </row>
    <row r="37" spans="1:8" s="12" customFormat="1" ht="15" customHeight="1">
      <c r="A37" s="136" t="s">
        <v>238</v>
      </c>
      <c r="B37" s="296" t="s">
        <v>212</v>
      </c>
      <c r="C37" s="297" t="s">
        <v>212</v>
      </c>
      <c r="D37" s="276" t="s">
        <v>212</v>
      </c>
      <c r="E37" s="297" t="s">
        <v>291</v>
      </c>
      <c r="F37" s="299" t="s">
        <v>212</v>
      </c>
      <c r="G37" s="19"/>
      <c r="H37" s="19"/>
    </row>
    <row r="38" spans="1:8" s="12" customFormat="1" ht="15" customHeight="1">
      <c r="A38" s="41" t="s">
        <v>239</v>
      </c>
      <c r="B38" s="296"/>
      <c r="C38" s="297"/>
      <c r="D38" s="276"/>
      <c r="E38" s="297"/>
      <c r="F38" s="299"/>
      <c r="G38" s="19"/>
      <c r="H38" s="19"/>
    </row>
    <row r="39" spans="1:8" s="12" customFormat="1" ht="15" customHeight="1">
      <c r="A39" s="136" t="s">
        <v>149</v>
      </c>
      <c r="B39" s="296">
        <v>3838</v>
      </c>
      <c r="C39" s="297">
        <f>B39*100/134277</f>
        <v>2.8582705898999827</v>
      </c>
      <c r="D39" s="276" t="s">
        <v>212</v>
      </c>
      <c r="E39" s="297" t="s">
        <v>291</v>
      </c>
      <c r="F39" s="299" t="s">
        <v>212</v>
      </c>
      <c r="G39" s="19"/>
      <c r="H39" s="19"/>
    </row>
    <row r="40" spans="1:8" s="12" customFormat="1" ht="15" customHeight="1">
      <c r="A40" s="41" t="s">
        <v>150</v>
      </c>
      <c r="B40" s="296"/>
      <c r="C40" s="297"/>
      <c r="D40" s="276"/>
      <c r="E40" s="297"/>
      <c r="F40" s="299"/>
      <c r="G40" s="19"/>
      <c r="H40" s="19"/>
    </row>
    <row r="41" spans="1:8" s="12" customFormat="1" ht="15" customHeight="1">
      <c r="A41" s="136" t="s">
        <v>151</v>
      </c>
      <c r="B41" s="296">
        <v>35184</v>
      </c>
      <c r="C41" s="297">
        <f>B41*100/134277</f>
        <v>26.202551442168055</v>
      </c>
      <c r="D41" s="276">
        <v>34511</v>
      </c>
      <c r="E41" s="297">
        <f>D41*100/$D$13</f>
        <v>32.569530298883549</v>
      </c>
      <c r="F41" s="299">
        <f>D41/B41*100</f>
        <v>98.087198726693941</v>
      </c>
      <c r="G41" s="19"/>
      <c r="H41" s="19"/>
    </row>
    <row r="42" spans="1:8" s="12" customFormat="1" ht="15" customHeight="1" thickBot="1">
      <c r="A42" s="45" t="s">
        <v>152</v>
      </c>
      <c r="B42" s="303"/>
      <c r="C42" s="297"/>
      <c r="D42" s="304"/>
      <c r="E42" s="297"/>
      <c r="F42" s="299"/>
      <c r="G42" s="19"/>
      <c r="H42" s="19"/>
    </row>
    <row r="43" spans="1:8" s="12" customFormat="1" ht="12">
      <c r="A43" s="46"/>
      <c r="B43" s="47"/>
      <c r="C43" s="46"/>
      <c r="D43" s="46"/>
      <c r="E43" s="46"/>
      <c r="F43" s="59"/>
      <c r="G43" s="19"/>
      <c r="H43" s="19"/>
    </row>
    <row r="44" spans="1:8" s="12" customFormat="1" ht="13.5" customHeight="1">
      <c r="A44" s="301" t="s">
        <v>273</v>
      </c>
      <c r="B44" s="301"/>
      <c r="C44" s="301"/>
      <c r="D44" s="301"/>
      <c r="E44" s="302" t="s">
        <v>274</v>
      </c>
      <c r="F44" s="302"/>
      <c r="G44" s="19"/>
      <c r="H44" s="19"/>
    </row>
    <row r="45" spans="1:8" s="12" customFormat="1" ht="12">
      <c r="A45" s="19"/>
      <c r="B45" s="48"/>
      <c r="C45" s="19"/>
      <c r="D45" s="19"/>
      <c r="E45" s="19"/>
      <c r="F45" s="19"/>
      <c r="G45" s="19"/>
      <c r="H45" s="19"/>
    </row>
  </sheetData>
  <mergeCells count="78">
    <mergeCell ref="A44:D44"/>
    <mergeCell ref="E44:F44"/>
    <mergeCell ref="B39:B40"/>
    <mergeCell ref="C39:C40"/>
    <mergeCell ref="D39:D40"/>
    <mergeCell ref="E39:E40"/>
    <mergeCell ref="F39:F40"/>
    <mergeCell ref="B41:B42"/>
    <mergeCell ref="C41:C42"/>
    <mergeCell ref="D41:D42"/>
    <mergeCell ref="E41:E42"/>
    <mergeCell ref="F41:F42"/>
    <mergeCell ref="B35:B36"/>
    <mergeCell ref="C35:C36"/>
    <mergeCell ref="D35:D36"/>
    <mergeCell ref="E35:E36"/>
    <mergeCell ref="F35:F36"/>
    <mergeCell ref="B37:B38"/>
    <mergeCell ref="C37:C38"/>
    <mergeCell ref="D37:D38"/>
    <mergeCell ref="E37:E38"/>
    <mergeCell ref="F37:F38"/>
    <mergeCell ref="B31:B32"/>
    <mergeCell ref="C31:C32"/>
    <mergeCell ref="D31:D32"/>
    <mergeCell ref="E31:E32"/>
    <mergeCell ref="F31:F32"/>
    <mergeCell ref="B33:B34"/>
    <mergeCell ref="C33:C34"/>
    <mergeCell ref="D33:D34"/>
    <mergeCell ref="E33:E34"/>
    <mergeCell ref="F33:F34"/>
    <mergeCell ref="B27:B28"/>
    <mergeCell ref="C27:C28"/>
    <mergeCell ref="D27:D28"/>
    <mergeCell ref="E27:E28"/>
    <mergeCell ref="F27:F28"/>
    <mergeCell ref="B29:B30"/>
    <mergeCell ref="C29:C30"/>
    <mergeCell ref="D29:D30"/>
    <mergeCell ref="E29:E30"/>
    <mergeCell ref="F29:F30"/>
    <mergeCell ref="B23:B24"/>
    <mergeCell ref="C23:C24"/>
    <mergeCell ref="D23:D24"/>
    <mergeCell ref="E23:E24"/>
    <mergeCell ref="F23:F24"/>
    <mergeCell ref="B25:B26"/>
    <mergeCell ref="C25:C26"/>
    <mergeCell ref="D25:D26"/>
    <mergeCell ref="E25:E26"/>
    <mergeCell ref="F25:F26"/>
    <mergeCell ref="B19:B20"/>
    <mergeCell ref="C19:C20"/>
    <mergeCell ref="D19:D20"/>
    <mergeCell ref="E19:E20"/>
    <mergeCell ref="F19:F20"/>
    <mergeCell ref="B21:B22"/>
    <mergeCell ref="C21:C22"/>
    <mergeCell ref="D21:D22"/>
    <mergeCell ref="E21:E22"/>
    <mergeCell ref="F21:F22"/>
    <mergeCell ref="B15:B16"/>
    <mergeCell ref="C15:C16"/>
    <mergeCell ref="D15:D16"/>
    <mergeCell ref="E15:E16"/>
    <mergeCell ref="F15:F16"/>
    <mergeCell ref="B17:B18"/>
    <mergeCell ref="C17:C18"/>
    <mergeCell ref="D17:D18"/>
    <mergeCell ref="E17:E18"/>
    <mergeCell ref="F17:F18"/>
    <mergeCell ref="A1:F1"/>
    <mergeCell ref="A2:F2"/>
    <mergeCell ref="A5:A6"/>
    <mergeCell ref="B5:C5"/>
    <mergeCell ref="D5:E5"/>
    <mergeCell ref="F5:F6"/>
  </mergeCells>
  <phoneticPr fontId="3" type="noConversion"/>
  <pageMargins left="0.75" right="0.75" top="1" bottom="1" header="0.5" footer="0.5"/>
  <pageSetup paperSize="9"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8"/>
  <sheetViews>
    <sheetView workbookViewId="0">
      <selection activeCell="D22" sqref="D22"/>
    </sheetView>
  </sheetViews>
  <sheetFormatPr defaultRowHeight="13.5"/>
  <cols>
    <col min="1" max="1" width="19" customWidth="1"/>
    <col min="2" max="5" width="13.77734375" customWidth="1"/>
  </cols>
  <sheetData>
    <row r="1" spans="1:8" ht="22.5">
      <c r="A1" s="239" t="s">
        <v>191</v>
      </c>
      <c r="B1" s="239"/>
      <c r="C1" s="239"/>
      <c r="D1" s="239"/>
      <c r="E1" s="239"/>
    </row>
    <row r="2" spans="1:8" ht="22.5">
      <c r="A2" s="239" t="s">
        <v>153</v>
      </c>
      <c r="B2" s="239"/>
      <c r="C2" s="239"/>
      <c r="D2" s="239"/>
      <c r="E2" s="239"/>
    </row>
    <row r="3" spans="1:8" ht="18.75">
      <c r="A3" s="1"/>
      <c r="B3" s="1"/>
    </row>
    <row r="4" spans="1:8" s="12" customFormat="1" ht="12.75" thickBot="1">
      <c r="A4" s="17" t="s">
        <v>270</v>
      </c>
      <c r="B4" s="17"/>
      <c r="C4" s="51"/>
      <c r="D4" s="51"/>
      <c r="E4" s="52" t="s">
        <v>275</v>
      </c>
      <c r="F4" s="19"/>
      <c r="G4" s="19"/>
    </row>
    <row r="5" spans="1:8" s="12" customFormat="1" ht="25.5" customHeight="1">
      <c r="A5" s="116" t="s">
        <v>154</v>
      </c>
      <c r="B5" s="117" t="s">
        <v>233</v>
      </c>
      <c r="C5" s="116" t="s">
        <v>155</v>
      </c>
      <c r="D5" s="54" t="s">
        <v>156</v>
      </c>
      <c r="E5" s="54" t="s">
        <v>157</v>
      </c>
      <c r="F5" s="19"/>
      <c r="G5" s="19"/>
    </row>
    <row r="6" spans="1:8" s="12" customFormat="1" ht="25.5" customHeight="1">
      <c r="A6" s="218" t="s">
        <v>158</v>
      </c>
      <c r="B6" s="219" t="s">
        <v>234</v>
      </c>
      <c r="C6" s="218" t="s">
        <v>159</v>
      </c>
      <c r="D6" s="148" t="s">
        <v>160</v>
      </c>
      <c r="E6" s="148" t="s">
        <v>161</v>
      </c>
      <c r="F6" s="19"/>
      <c r="G6" s="19"/>
    </row>
    <row r="7" spans="1:8" s="12" customFormat="1" ht="12">
      <c r="A7" s="118"/>
      <c r="B7" s="26"/>
      <c r="C7" s="26"/>
      <c r="D7" s="26"/>
      <c r="E7" s="26"/>
      <c r="F7" s="19"/>
      <c r="G7" s="19"/>
    </row>
    <row r="8" spans="1:8" s="12" customFormat="1" ht="30" customHeight="1">
      <c r="A8" s="119">
        <v>2010</v>
      </c>
      <c r="B8" s="50" t="s">
        <v>235</v>
      </c>
      <c r="C8" s="50">
        <v>17151</v>
      </c>
      <c r="D8" s="50">
        <v>17808</v>
      </c>
      <c r="E8" s="50">
        <v>9614</v>
      </c>
      <c r="F8" s="19"/>
      <c r="G8" s="19"/>
    </row>
    <row r="9" spans="1:8" s="12" customFormat="1" ht="30" customHeight="1">
      <c r="A9" s="119">
        <v>2011</v>
      </c>
      <c r="B9" s="50">
        <v>7</v>
      </c>
      <c r="C9" s="50">
        <v>16023</v>
      </c>
      <c r="D9" s="50">
        <v>16840</v>
      </c>
      <c r="E9" s="50">
        <v>7508</v>
      </c>
      <c r="F9" s="19"/>
      <c r="G9" s="19"/>
    </row>
    <row r="10" spans="1:8" s="12" customFormat="1" ht="30" customHeight="1">
      <c r="A10" s="119">
        <v>2012</v>
      </c>
      <c r="B10" s="50">
        <v>7</v>
      </c>
      <c r="C10" s="50">
        <v>13985</v>
      </c>
      <c r="D10" s="50">
        <v>14764</v>
      </c>
      <c r="E10" s="50">
        <v>7241</v>
      </c>
      <c r="F10" s="19"/>
      <c r="G10" s="19"/>
    </row>
    <row r="11" spans="1:8" s="12" customFormat="1" ht="30" customHeight="1">
      <c r="A11" s="119">
        <v>2013</v>
      </c>
      <c r="B11" s="50">
        <v>7</v>
      </c>
      <c r="C11" s="50">
        <v>12338</v>
      </c>
      <c r="D11" s="50">
        <v>13926</v>
      </c>
      <c r="E11" s="50">
        <v>3364</v>
      </c>
      <c r="F11" s="19"/>
      <c r="G11" s="19"/>
    </row>
    <row r="12" spans="1:8" s="12" customFormat="1" ht="30" customHeight="1">
      <c r="A12" s="99">
        <v>2014</v>
      </c>
      <c r="B12" s="56">
        <f>SUM(B14:B24)</f>
        <v>7</v>
      </c>
      <c r="C12" s="56">
        <f>SUM(C14:C24)</f>
        <v>15670</v>
      </c>
      <c r="D12" s="56">
        <f>SUM(D14:D24)</f>
        <v>16241</v>
      </c>
      <c r="E12" s="56">
        <f>SUM(E14:E24)</f>
        <v>3836</v>
      </c>
      <c r="F12" s="19"/>
      <c r="G12" s="19"/>
      <c r="H12" s="19"/>
    </row>
    <row r="13" spans="1:8" s="12" customFormat="1" ht="12">
      <c r="A13" s="99"/>
      <c r="B13" s="56"/>
      <c r="C13" s="56"/>
      <c r="D13" s="58"/>
      <c r="E13" s="58"/>
      <c r="F13" s="19"/>
      <c r="G13" s="19"/>
    </row>
    <row r="14" spans="1:8" s="12" customFormat="1" ht="28.5" customHeight="1">
      <c r="A14" s="119" t="s">
        <v>190</v>
      </c>
      <c r="B14" s="308">
        <v>1</v>
      </c>
      <c r="C14" s="306">
        <v>208</v>
      </c>
      <c r="D14" s="305">
        <v>211</v>
      </c>
      <c r="E14" s="305">
        <v>201</v>
      </c>
      <c r="F14" s="19"/>
      <c r="G14" s="19"/>
    </row>
    <row r="15" spans="1:8" s="12" customFormat="1" ht="28.5" customHeight="1">
      <c r="A15" s="220" t="s">
        <v>189</v>
      </c>
      <c r="B15" s="308"/>
      <c r="C15" s="306"/>
      <c r="D15" s="305"/>
      <c r="E15" s="305"/>
      <c r="F15" s="19"/>
      <c r="G15" s="19"/>
    </row>
    <row r="16" spans="1:8" s="12" customFormat="1" ht="28.5" customHeight="1">
      <c r="A16" s="119" t="s">
        <v>188</v>
      </c>
      <c r="B16" s="308">
        <v>1</v>
      </c>
      <c r="C16" s="306">
        <v>1122</v>
      </c>
      <c r="D16" s="305">
        <v>1153</v>
      </c>
      <c r="E16" s="305">
        <v>10</v>
      </c>
      <c r="F16" s="19"/>
      <c r="G16" s="19"/>
    </row>
    <row r="17" spans="1:7" s="12" customFormat="1" ht="28.5" customHeight="1">
      <c r="A17" s="220" t="s">
        <v>231</v>
      </c>
      <c r="B17" s="308"/>
      <c r="C17" s="306"/>
      <c r="D17" s="305"/>
      <c r="E17" s="305"/>
      <c r="F17" s="19"/>
      <c r="G17" s="19"/>
    </row>
    <row r="18" spans="1:7" s="12" customFormat="1" ht="28.5" customHeight="1">
      <c r="A18" s="119" t="s">
        <v>187</v>
      </c>
      <c r="B18" s="308">
        <v>1</v>
      </c>
      <c r="C18" s="306">
        <v>414</v>
      </c>
      <c r="D18" s="305">
        <v>440</v>
      </c>
      <c r="E18" s="305">
        <v>8</v>
      </c>
      <c r="F18" s="19"/>
      <c r="G18" s="19"/>
    </row>
    <row r="19" spans="1:7" s="12" customFormat="1" ht="33" customHeight="1">
      <c r="A19" s="220" t="s">
        <v>186</v>
      </c>
      <c r="B19" s="308"/>
      <c r="C19" s="306"/>
      <c r="D19" s="305"/>
      <c r="E19" s="305"/>
      <c r="F19" s="19"/>
      <c r="G19" s="19"/>
    </row>
    <row r="20" spans="1:7" s="12" customFormat="1" ht="21.75" customHeight="1">
      <c r="A20" s="119" t="s">
        <v>185</v>
      </c>
      <c r="B20" s="308">
        <v>1</v>
      </c>
      <c r="C20" s="306">
        <v>13705</v>
      </c>
      <c r="D20" s="305">
        <v>14211</v>
      </c>
      <c r="E20" s="305">
        <v>3568</v>
      </c>
      <c r="F20" s="19"/>
      <c r="G20" s="19"/>
    </row>
    <row r="21" spans="1:7" s="12" customFormat="1" ht="21.75" customHeight="1">
      <c r="A21" s="220" t="s">
        <v>232</v>
      </c>
      <c r="B21" s="308"/>
      <c r="C21" s="306"/>
      <c r="D21" s="305"/>
      <c r="E21" s="305"/>
      <c r="F21" s="19"/>
      <c r="G21" s="19"/>
    </row>
    <row r="22" spans="1:7" s="12" customFormat="1" ht="28.5" customHeight="1">
      <c r="A22" s="119" t="s">
        <v>162</v>
      </c>
      <c r="B22" s="50">
        <v>1</v>
      </c>
      <c r="C22" s="50">
        <v>172</v>
      </c>
      <c r="D22" s="120">
        <v>177</v>
      </c>
      <c r="E22" s="120">
        <v>3</v>
      </c>
      <c r="F22" s="19"/>
      <c r="G22" s="19"/>
    </row>
    <row r="23" spans="1:7" s="12" customFormat="1" ht="28.5" customHeight="1">
      <c r="A23" s="119" t="s">
        <v>163</v>
      </c>
      <c r="B23" s="50">
        <v>1</v>
      </c>
      <c r="C23" s="50">
        <v>2</v>
      </c>
      <c r="D23" s="120">
        <v>2</v>
      </c>
      <c r="E23" s="120">
        <v>2</v>
      </c>
      <c r="F23" s="19"/>
      <c r="G23" s="19"/>
    </row>
    <row r="24" spans="1:7" s="12" customFormat="1" ht="28.5" customHeight="1">
      <c r="A24" s="119" t="s">
        <v>236</v>
      </c>
      <c r="B24" s="50">
        <v>1</v>
      </c>
      <c r="C24" s="50">
        <v>47</v>
      </c>
      <c r="D24" s="120">
        <v>47</v>
      </c>
      <c r="E24" s="120">
        <v>44</v>
      </c>
      <c r="F24" s="19"/>
      <c r="G24" s="19"/>
    </row>
    <row r="25" spans="1:7" s="12" customFormat="1" ht="12.75" thickBot="1">
      <c r="A25" s="121"/>
      <c r="B25" s="17"/>
      <c r="C25" s="122"/>
      <c r="D25" s="17"/>
      <c r="E25" s="17"/>
      <c r="F25" s="19"/>
      <c r="G25" s="19"/>
    </row>
    <row r="26" spans="1:7" s="12" customFormat="1" ht="12">
      <c r="A26" s="307"/>
      <c r="B26" s="307"/>
      <c r="C26" s="307"/>
      <c r="D26" s="307"/>
      <c r="E26" s="59"/>
      <c r="F26" s="19"/>
      <c r="G26" s="19"/>
    </row>
    <row r="27" spans="1:7" s="12" customFormat="1" ht="12">
      <c r="A27" s="123" t="s">
        <v>273</v>
      </c>
      <c r="B27" s="123"/>
      <c r="C27" s="123"/>
      <c r="D27" s="302" t="s">
        <v>274</v>
      </c>
      <c r="E27" s="302"/>
      <c r="F27" s="19"/>
      <c r="G27" s="19"/>
    </row>
    <row r="28" spans="1:7" s="12" customFormat="1" ht="12">
      <c r="A28" s="19"/>
      <c r="B28" s="19"/>
      <c r="C28" s="19"/>
      <c r="D28" s="19"/>
      <c r="E28" s="19"/>
      <c r="F28" s="19"/>
      <c r="G28" s="19"/>
    </row>
  </sheetData>
  <mergeCells count="20">
    <mergeCell ref="A1:E1"/>
    <mergeCell ref="A2:E2"/>
    <mergeCell ref="A26:D26"/>
    <mergeCell ref="E18:E19"/>
    <mergeCell ref="C20:C21"/>
    <mergeCell ref="B14:B15"/>
    <mergeCell ref="B16:B17"/>
    <mergeCell ref="B18:B19"/>
    <mergeCell ref="B20:B21"/>
    <mergeCell ref="E14:E15"/>
    <mergeCell ref="C16:C17"/>
    <mergeCell ref="D16:D17"/>
    <mergeCell ref="E16:E17"/>
    <mergeCell ref="C14:C15"/>
    <mergeCell ref="D14:D15"/>
    <mergeCell ref="D27:E27"/>
    <mergeCell ref="D20:D21"/>
    <mergeCell ref="E20:E21"/>
    <mergeCell ref="C18:C19"/>
    <mergeCell ref="D18:D19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52"/>
  <sheetViews>
    <sheetView zoomScale="115" zoomScaleNormal="115" workbookViewId="0">
      <selection activeCell="F49" sqref="F49"/>
    </sheetView>
  </sheetViews>
  <sheetFormatPr defaultRowHeight="13.5"/>
  <cols>
    <col min="3" max="3" width="15.33203125" customWidth="1"/>
    <col min="4" max="5" width="14.33203125" customWidth="1"/>
    <col min="6" max="6" width="13.109375" customWidth="1"/>
    <col min="7" max="7" width="9.5546875" bestFit="1" customWidth="1"/>
  </cols>
  <sheetData>
    <row r="1" spans="1:7" ht="22.5">
      <c r="A1" s="239" t="s">
        <v>46</v>
      </c>
      <c r="B1" s="239"/>
      <c r="C1" s="239"/>
      <c r="D1" s="239"/>
      <c r="E1" s="239"/>
      <c r="F1" s="239"/>
    </row>
    <row r="2" spans="1:7" ht="22.5">
      <c r="A2" s="239" t="s">
        <v>192</v>
      </c>
      <c r="B2" s="239"/>
      <c r="C2" s="239"/>
      <c r="D2" s="239"/>
      <c r="E2" s="239"/>
      <c r="F2" s="239"/>
    </row>
    <row r="3" spans="1:7" ht="7.5" customHeight="1">
      <c r="A3" s="1"/>
    </row>
    <row r="4" spans="1:7" s="3" customFormat="1" ht="14.25" customHeight="1" thickBot="1">
      <c r="A4" s="284" t="s">
        <v>281</v>
      </c>
      <c r="B4" s="284"/>
      <c r="C4" s="51"/>
      <c r="D4" s="51"/>
      <c r="E4" s="285" t="s">
        <v>282</v>
      </c>
      <c r="F4" s="285"/>
      <c r="G4" s="53"/>
    </row>
    <row r="5" spans="1:7" s="3" customFormat="1" ht="14.25" customHeight="1">
      <c r="A5" s="288" t="s">
        <v>5</v>
      </c>
      <c r="B5" s="288"/>
      <c r="C5" s="288"/>
      <c r="D5" s="87" t="s">
        <v>47</v>
      </c>
      <c r="E5" s="87" t="s">
        <v>49</v>
      </c>
      <c r="F5" s="87" t="s">
        <v>51</v>
      </c>
      <c r="G5" s="53"/>
    </row>
    <row r="6" spans="1:7" s="3" customFormat="1" ht="14.25" customHeight="1">
      <c r="A6" s="331" t="s">
        <v>2</v>
      </c>
      <c r="B6" s="331"/>
      <c r="C6" s="331"/>
      <c r="D6" s="148" t="s">
        <v>48</v>
      </c>
      <c r="E6" s="148" t="s">
        <v>50</v>
      </c>
      <c r="F6" s="148" t="s">
        <v>52</v>
      </c>
      <c r="G6" s="53"/>
    </row>
    <row r="7" spans="1:7" s="3" customFormat="1" ht="7.5" customHeight="1">
      <c r="A7" s="88"/>
      <c r="B7" s="88"/>
      <c r="C7" s="88"/>
      <c r="D7" s="89"/>
      <c r="E7" s="88"/>
      <c r="F7" s="88"/>
      <c r="G7" s="53"/>
    </row>
    <row r="8" spans="1:7" s="3" customFormat="1" ht="17.25" customHeight="1">
      <c r="A8" s="280">
        <v>2010</v>
      </c>
      <c r="B8" s="280"/>
      <c r="C8" s="332"/>
      <c r="D8" s="90">
        <v>75304533</v>
      </c>
      <c r="E8" s="91">
        <v>70072809</v>
      </c>
      <c r="F8" s="92">
        <v>93.1</v>
      </c>
      <c r="G8" s="53"/>
    </row>
    <row r="9" spans="1:7" s="3" customFormat="1" ht="17.25" customHeight="1">
      <c r="A9" s="280">
        <v>2011</v>
      </c>
      <c r="B9" s="280"/>
      <c r="C9" s="332"/>
      <c r="D9" s="90">
        <v>78674914</v>
      </c>
      <c r="E9" s="91">
        <v>74876545</v>
      </c>
      <c r="F9" s="92">
        <v>95.2</v>
      </c>
      <c r="G9" s="53"/>
    </row>
    <row r="10" spans="1:7" s="3" customFormat="1" ht="17.25" customHeight="1">
      <c r="A10" s="280">
        <v>2012</v>
      </c>
      <c r="B10" s="280"/>
      <c r="C10" s="332"/>
      <c r="D10" s="90">
        <v>86873605</v>
      </c>
      <c r="E10" s="93">
        <v>82717491</v>
      </c>
      <c r="F10" s="94">
        <v>95.2</v>
      </c>
      <c r="G10" s="53"/>
    </row>
    <row r="11" spans="1:7" s="3" customFormat="1" ht="17.25" customHeight="1">
      <c r="A11" s="280">
        <v>2013</v>
      </c>
      <c r="B11" s="280"/>
      <c r="C11" s="332"/>
      <c r="D11" s="90">
        <v>77107597</v>
      </c>
      <c r="E11" s="93">
        <v>74048625</v>
      </c>
      <c r="F11" s="94">
        <v>96.032852638372319</v>
      </c>
      <c r="G11" s="53"/>
    </row>
    <row r="12" spans="1:7" s="3" customFormat="1" ht="17.25" customHeight="1">
      <c r="A12" s="333">
        <v>2014</v>
      </c>
      <c r="B12" s="333"/>
      <c r="C12" s="334"/>
      <c r="D12" s="95">
        <f>D14</f>
        <v>89484915</v>
      </c>
      <c r="E12" s="95">
        <f>E14</f>
        <v>86145342</v>
      </c>
      <c r="F12" s="96">
        <f>F14</f>
        <v>96.268004501093841</v>
      </c>
      <c r="G12" s="53"/>
    </row>
    <row r="13" spans="1:7" s="3" customFormat="1" ht="8.25" customHeight="1">
      <c r="A13" s="97"/>
      <c r="B13" s="98"/>
      <c r="C13" s="99"/>
      <c r="D13" s="100"/>
      <c r="E13" s="101"/>
      <c r="F13" s="96"/>
      <c r="G13" s="53"/>
    </row>
    <row r="14" spans="1:7" s="3" customFormat="1" ht="20.100000000000001" customHeight="1">
      <c r="A14" s="102" t="s">
        <v>53</v>
      </c>
      <c r="B14" s="103" t="s">
        <v>1</v>
      </c>
      <c r="C14" s="222" t="s">
        <v>0</v>
      </c>
      <c r="D14" s="90">
        <f>SUM(D15:D16)</f>
        <v>89484915</v>
      </c>
      <c r="E14" s="104">
        <f>SUM(E15:E16)</f>
        <v>86145342</v>
      </c>
      <c r="F14" s="94">
        <f>E14/D14*100</f>
        <v>96.268004501093841</v>
      </c>
      <c r="G14" s="53"/>
    </row>
    <row r="15" spans="1:7" s="3" customFormat="1" ht="20.100000000000001" customHeight="1">
      <c r="A15" s="292" t="s">
        <v>0</v>
      </c>
      <c r="B15" s="103" t="s">
        <v>54</v>
      </c>
      <c r="C15" s="222" t="s">
        <v>220</v>
      </c>
      <c r="D15" s="90">
        <f>D17+D21+D23+D25+D27+D41+D45+D47+D49</f>
        <v>70270721</v>
      </c>
      <c r="E15" s="90">
        <f>E17+E21+E23+E25+E27+E41+E45+E47+E49</f>
        <v>67299095</v>
      </c>
      <c r="F15" s="94">
        <f>E15/D15*100</f>
        <v>95.771174740045723</v>
      </c>
      <c r="G15" s="53"/>
    </row>
    <row r="16" spans="1:7" s="3" customFormat="1" ht="20.100000000000001" customHeight="1">
      <c r="A16" s="292"/>
      <c r="B16" s="105" t="s">
        <v>56</v>
      </c>
      <c r="C16" s="222" t="s">
        <v>57</v>
      </c>
      <c r="D16" s="90">
        <f>D33+D35+D39+D50</f>
        <v>19214194</v>
      </c>
      <c r="E16" s="90">
        <f>E33+E35+E39+E50</f>
        <v>18846247</v>
      </c>
      <c r="F16" s="94">
        <f>E16/D16*100</f>
        <v>98.085025060119619</v>
      </c>
      <c r="G16" s="53"/>
    </row>
    <row r="17" spans="1:10" s="3" customFormat="1" ht="12.95" customHeight="1">
      <c r="A17" s="326" t="s">
        <v>221</v>
      </c>
      <c r="B17" s="326" t="s">
        <v>222</v>
      </c>
      <c r="C17" s="106" t="s">
        <v>58</v>
      </c>
      <c r="D17" s="314">
        <v>29671571</v>
      </c>
      <c r="E17" s="330">
        <v>29613845</v>
      </c>
      <c r="F17" s="309">
        <f>E17/D17*100</f>
        <v>99.805450139461769</v>
      </c>
      <c r="G17" s="53"/>
    </row>
    <row r="18" spans="1:10" s="3" customFormat="1" ht="12.95" customHeight="1">
      <c r="A18" s="327"/>
      <c r="B18" s="328"/>
      <c r="C18" s="220" t="s">
        <v>193</v>
      </c>
      <c r="D18" s="314"/>
      <c r="E18" s="330"/>
      <c r="F18" s="309"/>
      <c r="G18" s="53"/>
    </row>
    <row r="19" spans="1:10" s="3" customFormat="1" ht="12.95" customHeight="1">
      <c r="A19" s="327"/>
      <c r="B19" s="328"/>
      <c r="C19" s="106" t="s">
        <v>59</v>
      </c>
      <c r="D19" s="314" t="s">
        <v>223</v>
      </c>
      <c r="E19" s="315" t="s">
        <v>223</v>
      </c>
      <c r="F19" s="309" t="s">
        <v>223</v>
      </c>
      <c r="G19" s="53"/>
    </row>
    <row r="20" spans="1:10" s="3" customFormat="1" ht="12.95" customHeight="1">
      <c r="A20" s="327"/>
      <c r="B20" s="328"/>
      <c r="C20" s="220" t="s">
        <v>194</v>
      </c>
      <c r="D20" s="314"/>
      <c r="E20" s="315"/>
      <c r="F20" s="309"/>
      <c r="G20" s="53"/>
    </row>
    <row r="21" spans="1:10" s="3" customFormat="1" ht="12.95" customHeight="1">
      <c r="A21" s="327"/>
      <c r="B21" s="328"/>
      <c r="C21" s="106" t="s">
        <v>60</v>
      </c>
      <c r="D21" s="314">
        <v>582790</v>
      </c>
      <c r="E21" s="315">
        <v>521196</v>
      </c>
      <c r="F21" s="309">
        <f>E21/D21*100</f>
        <v>89.431184474682141</v>
      </c>
      <c r="G21" s="53"/>
    </row>
    <row r="22" spans="1:10" s="3" customFormat="1" ht="12.95" customHeight="1">
      <c r="A22" s="327"/>
      <c r="B22" s="328"/>
      <c r="C22" s="220" t="s">
        <v>195</v>
      </c>
      <c r="D22" s="314"/>
      <c r="E22" s="315"/>
      <c r="F22" s="309"/>
      <c r="G22" s="53"/>
    </row>
    <row r="23" spans="1:10" s="3" customFormat="1" ht="12.95" customHeight="1">
      <c r="A23" s="327"/>
      <c r="B23" s="328"/>
      <c r="C23" s="106" t="s">
        <v>61</v>
      </c>
      <c r="D23" s="314">
        <v>2213605</v>
      </c>
      <c r="E23" s="315">
        <v>2213605</v>
      </c>
      <c r="F23" s="309">
        <f>E23/D23*100</f>
        <v>100</v>
      </c>
      <c r="G23" s="53"/>
      <c r="J23" s="53"/>
    </row>
    <row r="24" spans="1:10" s="3" customFormat="1" ht="12.95" customHeight="1">
      <c r="A24" s="327"/>
      <c r="B24" s="328"/>
      <c r="C24" s="220" t="s">
        <v>196</v>
      </c>
      <c r="D24" s="314"/>
      <c r="E24" s="315"/>
      <c r="F24" s="309"/>
      <c r="G24" s="53"/>
    </row>
    <row r="25" spans="1:10" s="3" customFormat="1" ht="12.95" customHeight="1">
      <c r="A25" s="327"/>
      <c r="B25" s="328"/>
      <c r="C25" s="106" t="s">
        <v>62</v>
      </c>
      <c r="D25" s="314">
        <v>3187874</v>
      </c>
      <c r="E25" s="315">
        <v>2868153</v>
      </c>
      <c r="F25" s="309">
        <f>E25/D25*100</f>
        <v>89.970714024456427</v>
      </c>
      <c r="G25" s="53"/>
    </row>
    <row r="26" spans="1:10" s="3" customFormat="1" ht="12.95" customHeight="1">
      <c r="A26" s="327"/>
      <c r="B26" s="328"/>
      <c r="C26" s="220" t="s">
        <v>197</v>
      </c>
      <c r="D26" s="314"/>
      <c r="E26" s="315"/>
      <c r="F26" s="309"/>
      <c r="G26" s="53"/>
    </row>
    <row r="27" spans="1:10" s="3" customFormat="1" ht="12.95" customHeight="1">
      <c r="A27" s="327"/>
      <c r="B27" s="328"/>
      <c r="C27" s="107" t="s">
        <v>224</v>
      </c>
      <c r="D27" s="324">
        <v>25237055</v>
      </c>
      <c r="E27" s="325">
        <v>24100878</v>
      </c>
      <c r="F27" s="309">
        <f>E27/D27*100</f>
        <v>95.497981044143216</v>
      </c>
      <c r="G27" s="53"/>
    </row>
    <row r="28" spans="1:10" s="3" customFormat="1" ht="12.95" customHeight="1">
      <c r="A28" s="327"/>
      <c r="B28" s="328"/>
      <c r="C28" s="223" t="s">
        <v>217</v>
      </c>
      <c r="D28" s="324"/>
      <c r="E28" s="325"/>
      <c r="F28" s="309"/>
      <c r="G28" s="53"/>
    </row>
    <row r="29" spans="1:10" s="3" customFormat="1" ht="12.95" customHeight="1">
      <c r="A29" s="327"/>
      <c r="B29" s="328"/>
      <c r="C29" s="106" t="s">
        <v>63</v>
      </c>
      <c r="D29" s="316" t="s">
        <v>223</v>
      </c>
      <c r="E29" s="317" t="s">
        <v>223</v>
      </c>
      <c r="F29" s="309" t="s">
        <v>223</v>
      </c>
      <c r="G29" s="53"/>
    </row>
    <row r="30" spans="1:10" s="3" customFormat="1" ht="12.95" customHeight="1">
      <c r="A30" s="327"/>
      <c r="B30" s="328"/>
      <c r="C30" s="220" t="s">
        <v>198</v>
      </c>
      <c r="D30" s="316"/>
      <c r="E30" s="317"/>
      <c r="F30" s="309"/>
      <c r="G30" s="53"/>
    </row>
    <row r="31" spans="1:10" s="3" customFormat="1" ht="12.95" customHeight="1">
      <c r="A31" s="327"/>
      <c r="B31" s="328"/>
      <c r="C31" s="119" t="s">
        <v>64</v>
      </c>
      <c r="D31" s="316" t="s">
        <v>223</v>
      </c>
      <c r="E31" s="317" t="s">
        <v>223</v>
      </c>
      <c r="F31" s="309" t="s">
        <v>223</v>
      </c>
      <c r="G31" s="53"/>
    </row>
    <row r="32" spans="1:10" s="3" customFormat="1" ht="12.95" customHeight="1">
      <c r="A32" s="327"/>
      <c r="B32" s="329"/>
      <c r="C32" s="220" t="s">
        <v>199</v>
      </c>
      <c r="D32" s="316"/>
      <c r="E32" s="317"/>
      <c r="F32" s="309"/>
      <c r="G32" s="53"/>
    </row>
    <row r="33" spans="1:7" s="3" customFormat="1" ht="12.95" customHeight="1">
      <c r="A33" s="327"/>
      <c r="B33" s="318" t="s">
        <v>225</v>
      </c>
      <c r="C33" s="224" t="s">
        <v>218</v>
      </c>
      <c r="D33" s="321">
        <v>2379217</v>
      </c>
      <c r="E33" s="315">
        <v>2366566</v>
      </c>
      <c r="F33" s="309">
        <f>E33/D33*100</f>
        <v>99.468270443595515</v>
      </c>
      <c r="G33" s="53"/>
    </row>
    <row r="34" spans="1:7" s="3" customFormat="1" ht="12.95" customHeight="1">
      <c r="A34" s="327"/>
      <c r="B34" s="319"/>
      <c r="C34" s="225" t="s">
        <v>200</v>
      </c>
      <c r="D34" s="321"/>
      <c r="E34" s="315"/>
      <c r="F34" s="309"/>
      <c r="G34" s="53"/>
    </row>
    <row r="35" spans="1:7" s="3" customFormat="1" ht="12.95" customHeight="1">
      <c r="A35" s="327"/>
      <c r="B35" s="319"/>
      <c r="C35" s="108" t="s">
        <v>65</v>
      </c>
      <c r="D35" s="321">
        <v>13848041</v>
      </c>
      <c r="E35" s="315">
        <v>13568130</v>
      </c>
      <c r="F35" s="309">
        <f>E35/D35*100</f>
        <v>97.978696048054729</v>
      </c>
      <c r="G35" s="53"/>
    </row>
    <row r="36" spans="1:7" s="3" customFormat="1" ht="12.95" customHeight="1">
      <c r="A36" s="327"/>
      <c r="B36" s="319"/>
      <c r="C36" s="225" t="s">
        <v>217</v>
      </c>
      <c r="D36" s="321"/>
      <c r="E36" s="315"/>
      <c r="F36" s="309"/>
      <c r="G36" s="53"/>
    </row>
    <row r="37" spans="1:7" s="3" customFormat="1" ht="12.95" customHeight="1">
      <c r="A37" s="109"/>
      <c r="B37" s="319"/>
      <c r="C37" s="108" t="s">
        <v>226</v>
      </c>
      <c r="D37" s="322" t="s">
        <v>290</v>
      </c>
      <c r="E37" s="315" t="s">
        <v>290</v>
      </c>
      <c r="F37" s="309" t="s">
        <v>290</v>
      </c>
      <c r="G37" s="53"/>
    </row>
    <row r="38" spans="1:7" s="3" customFormat="1" ht="12.95" customHeight="1">
      <c r="A38" s="109"/>
      <c r="B38" s="319"/>
      <c r="C38" s="225" t="s">
        <v>227</v>
      </c>
      <c r="D38" s="322"/>
      <c r="E38" s="315"/>
      <c r="F38" s="309"/>
      <c r="G38" s="53"/>
    </row>
    <row r="39" spans="1:7" s="3" customFormat="1" ht="12.95" customHeight="1">
      <c r="A39" s="109"/>
      <c r="B39" s="319"/>
      <c r="C39" s="108" t="s">
        <v>228</v>
      </c>
      <c r="D39" s="322">
        <v>2485119</v>
      </c>
      <c r="E39" s="323">
        <v>2717435</v>
      </c>
      <c r="F39" s="309">
        <f>E39/D39*100</f>
        <v>109.34828473002702</v>
      </c>
      <c r="G39" s="53"/>
    </row>
    <row r="40" spans="1:7" s="3" customFormat="1" ht="12.95" customHeight="1">
      <c r="A40" s="110"/>
      <c r="B40" s="320"/>
      <c r="C40" s="226" t="s">
        <v>219</v>
      </c>
      <c r="D40" s="322"/>
      <c r="E40" s="323"/>
      <c r="F40" s="309"/>
      <c r="G40" s="53"/>
    </row>
    <row r="41" spans="1:7" s="3" customFormat="1" ht="12.95" customHeight="1">
      <c r="A41" s="292" t="s">
        <v>229</v>
      </c>
      <c r="B41" s="312" t="s">
        <v>222</v>
      </c>
      <c r="C41" s="111" t="s">
        <v>66</v>
      </c>
      <c r="D41" s="314">
        <v>1431</v>
      </c>
      <c r="E41" s="315">
        <v>1426</v>
      </c>
      <c r="F41" s="309">
        <f>E41/D41*100</f>
        <v>99.650593990216635</v>
      </c>
      <c r="G41" s="53"/>
    </row>
    <row r="42" spans="1:7" s="3" customFormat="1" ht="12.95" customHeight="1">
      <c r="A42" s="292"/>
      <c r="B42" s="312"/>
      <c r="C42" s="227" t="s">
        <v>201</v>
      </c>
      <c r="D42" s="314"/>
      <c r="E42" s="315"/>
      <c r="F42" s="309"/>
      <c r="G42" s="53"/>
    </row>
    <row r="43" spans="1:7" s="3" customFormat="1" ht="12.95" customHeight="1">
      <c r="A43" s="292"/>
      <c r="B43" s="312"/>
      <c r="C43" s="111" t="s">
        <v>67</v>
      </c>
      <c r="D43" s="314" t="s">
        <v>223</v>
      </c>
      <c r="E43" s="315" t="s">
        <v>223</v>
      </c>
      <c r="F43" s="309" t="s">
        <v>223</v>
      </c>
      <c r="G43" s="53"/>
    </row>
    <row r="44" spans="1:7" s="3" customFormat="1" ht="12.95" customHeight="1">
      <c r="A44" s="292"/>
      <c r="B44" s="312"/>
      <c r="C44" s="227" t="s">
        <v>202</v>
      </c>
      <c r="D44" s="314"/>
      <c r="E44" s="315"/>
      <c r="F44" s="309"/>
      <c r="G44" s="53"/>
    </row>
    <row r="45" spans="1:7" s="3" customFormat="1" ht="12.95" customHeight="1">
      <c r="A45" s="292"/>
      <c r="B45" s="312"/>
      <c r="C45" s="111" t="s">
        <v>230</v>
      </c>
      <c r="D45" s="314">
        <v>2580051</v>
      </c>
      <c r="E45" s="315">
        <v>2516316</v>
      </c>
      <c r="F45" s="309">
        <f>E45/D45*100</f>
        <v>97.529699994302447</v>
      </c>
      <c r="G45" s="53"/>
    </row>
    <row r="46" spans="1:7" s="3" customFormat="1" ht="12.95" customHeight="1">
      <c r="A46" s="292"/>
      <c r="B46" s="312"/>
      <c r="C46" s="214" t="s">
        <v>203</v>
      </c>
      <c r="D46" s="314"/>
      <c r="E46" s="315"/>
      <c r="F46" s="309"/>
      <c r="G46" s="53"/>
    </row>
    <row r="47" spans="1:7" s="3" customFormat="1" ht="12.95" customHeight="1">
      <c r="A47" s="292"/>
      <c r="B47" s="312"/>
      <c r="C47" s="111" t="s">
        <v>68</v>
      </c>
      <c r="D47" s="314">
        <v>6314397</v>
      </c>
      <c r="E47" s="315">
        <v>6172335</v>
      </c>
      <c r="F47" s="309">
        <f>E47/D47*100</f>
        <v>97.750188972913804</v>
      </c>
      <c r="G47" s="53"/>
    </row>
    <row r="48" spans="1:7" s="3" customFormat="1" ht="12.95" customHeight="1">
      <c r="A48" s="292"/>
      <c r="B48" s="313"/>
      <c r="C48" s="214" t="s">
        <v>69</v>
      </c>
      <c r="D48" s="314"/>
      <c r="E48" s="315"/>
      <c r="F48" s="309"/>
      <c r="G48" s="53"/>
    </row>
    <row r="49" spans="1:7" s="3" customFormat="1" ht="18.75" customHeight="1">
      <c r="A49" s="310" t="s">
        <v>283</v>
      </c>
      <c r="B49" s="105" t="s">
        <v>54</v>
      </c>
      <c r="C49" s="221" t="s">
        <v>55</v>
      </c>
      <c r="D49" s="112">
        <v>481947</v>
      </c>
      <c r="E49" s="232">
        <v>-708659</v>
      </c>
      <c r="F49" s="230">
        <f>(E49/D49)*100</f>
        <v>-147.04085718969097</v>
      </c>
      <c r="G49" s="53"/>
    </row>
    <row r="50" spans="1:7" s="3" customFormat="1" ht="17.25" customHeight="1" thickBot="1">
      <c r="A50" s="311"/>
      <c r="B50" s="113" t="s">
        <v>56</v>
      </c>
      <c r="C50" s="220" t="s">
        <v>57</v>
      </c>
      <c r="D50" s="114">
        <v>501817</v>
      </c>
      <c r="E50" s="231">
        <v>194116</v>
      </c>
      <c r="F50" s="94">
        <f>E50/D50*100</f>
        <v>38.682627332274514</v>
      </c>
      <c r="G50" s="53"/>
    </row>
    <row r="51" spans="1:7" s="3" customFormat="1" ht="5.25" customHeight="1">
      <c r="A51" s="260"/>
      <c r="B51" s="260"/>
      <c r="C51" s="260"/>
      <c r="D51" s="260"/>
      <c r="E51" s="260"/>
      <c r="F51" s="115"/>
      <c r="G51" s="53"/>
    </row>
    <row r="52" spans="1:7" s="3" customFormat="1" ht="16.5">
      <c r="A52" s="19" t="s">
        <v>276</v>
      </c>
      <c r="B52" s="53"/>
      <c r="C52" s="53"/>
      <c r="D52" s="53"/>
      <c r="E52" s="53"/>
      <c r="F52" s="49" t="s">
        <v>277</v>
      </c>
      <c r="G52" s="53"/>
    </row>
  </sheetData>
  <mergeCells count="67">
    <mergeCell ref="A15:A16"/>
    <mergeCell ref="A1:F1"/>
    <mergeCell ref="A2:F2"/>
    <mergeCell ref="A4:B4"/>
    <mergeCell ref="E4:F4"/>
    <mergeCell ref="A5:C5"/>
    <mergeCell ref="A6:C6"/>
    <mergeCell ref="A8:C8"/>
    <mergeCell ref="A9:C9"/>
    <mergeCell ref="A10:C10"/>
    <mergeCell ref="A11:C11"/>
    <mergeCell ref="A12:C12"/>
    <mergeCell ref="A17:A36"/>
    <mergeCell ref="B17:B32"/>
    <mergeCell ref="D17:D18"/>
    <mergeCell ref="E17:E18"/>
    <mergeCell ref="F17:F18"/>
    <mergeCell ref="D19:D20"/>
    <mergeCell ref="E19:E20"/>
    <mergeCell ref="F19:F20"/>
    <mergeCell ref="D21:D22"/>
    <mergeCell ref="E21:E22"/>
    <mergeCell ref="F21:F22"/>
    <mergeCell ref="D23:D24"/>
    <mergeCell ref="E23:E24"/>
    <mergeCell ref="F23:F24"/>
    <mergeCell ref="D25:D26"/>
    <mergeCell ref="E25:E26"/>
    <mergeCell ref="F25:F26"/>
    <mergeCell ref="D27:D28"/>
    <mergeCell ref="E27:E28"/>
    <mergeCell ref="F27:F28"/>
    <mergeCell ref="D29:D30"/>
    <mergeCell ref="E29:E30"/>
    <mergeCell ref="F29:F30"/>
    <mergeCell ref="D31:D32"/>
    <mergeCell ref="E31:E32"/>
    <mergeCell ref="F31:F32"/>
    <mergeCell ref="B33:B40"/>
    <mergeCell ref="D33:D34"/>
    <mergeCell ref="E33:E34"/>
    <mergeCell ref="F33:F34"/>
    <mergeCell ref="D35:D36"/>
    <mergeCell ref="E35:E36"/>
    <mergeCell ref="F35:F36"/>
    <mergeCell ref="D37:D38"/>
    <mergeCell ref="E37:E38"/>
    <mergeCell ref="F37:F38"/>
    <mergeCell ref="D39:D40"/>
    <mergeCell ref="E39:E40"/>
    <mergeCell ref="F39:F40"/>
    <mergeCell ref="F47:F48"/>
    <mergeCell ref="A49:A50"/>
    <mergeCell ref="A51:E51"/>
    <mergeCell ref="A41:A48"/>
    <mergeCell ref="B41:B48"/>
    <mergeCell ref="D41:D42"/>
    <mergeCell ref="E41:E42"/>
    <mergeCell ref="D47:D48"/>
    <mergeCell ref="E47:E48"/>
    <mergeCell ref="F41:F42"/>
    <mergeCell ref="D43:D44"/>
    <mergeCell ref="E43:E44"/>
    <mergeCell ref="F43:F44"/>
    <mergeCell ref="D45:D46"/>
    <mergeCell ref="E45:E46"/>
    <mergeCell ref="F45:F46"/>
  </mergeCells>
  <phoneticPr fontId="3" type="noConversion"/>
  <pageMargins left="0.75" right="0.75" top="1" bottom="1" header="0.5" footer="0.5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3"/>
  <sheetViews>
    <sheetView topLeftCell="A16" zoomScaleNormal="100" workbookViewId="0">
      <selection activeCell="D12" sqref="D12"/>
    </sheetView>
  </sheetViews>
  <sheetFormatPr defaultRowHeight="13.5"/>
  <cols>
    <col min="1" max="1" width="18.88671875" customWidth="1"/>
    <col min="2" max="4" width="18.6640625" customWidth="1"/>
  </cols>
  <sheetData>
    <row r="1" spans="1:7" ht="22.5">
      <c r="A1" s="239" t="s">
        <v>70</v>
      </c>
      <c r="B1" s="239"/>
      <c r="C1" s="239"/>
      <c r="D1" s="239"/>
    </row>
    <row r="2" spans="1:7" ht="22.5">
      <c r="A2" s="239" t="s">
        <v>204</v>
      </c>
      <c r="B2" s="239"/>
      <c r="C2" s="239"/>
      <c r="D2" s="239"/>
    </row>
    <row r="3" spans="1:7" ht="14.25" customHeight="1">
      <c r="A3" s="1"/>
    </row>
    <row r="4" spans="1:7" s="13" customFormat="1" ht="12.75" customHeight="1" thickBot="1">
      <c r="A4" s="61" t="s">
        <v>281</v>
      </c>
      <c r="B4" s="62"/>
      <c r="C4" s="62"/>
      <c r="D4" s="63" t="s">
        <v>282</v>
      </c>
      <c r="E4" s="64"/>
      <c r="F4" s="64"/>
      <c r="G4" s="64"/>
    </row>
    <row r="5" spans="1:7" s="13" customFormat="1" ht="16.5" customHeight="1">
      <c r="A5" s="65" t="s">
        <v>71</v>
      </c>
      <c r="B5" s="66" t="s">
        <v>47</v>
      </c>
      <c r="C5" s="67" t="s">
        <v>49</v>
      </c>
      <c r="D5" s="67" t="s">
        <v>51</v>
      </c>
      <c r="E5" s="64"/>
      <c r="F5" s="64"/>
      <c r="G5" s="64"/>
    </row>
    <row r="6" spans="1:7" s="13" customFormat="1" ht="16.5" customHeight="1">
      <c r="A6" s="68" t="s">
        <v>2</v>
      </c>
      <c r="B6" s="69" t="s">
        <v>48</v>
      </c>
      <c r="C6" s="70" t="s">
        <v>50</v>
      </c>
      <c r="D6" s="70" t="s">
        <v>52</v>
      </c>
      <c r="E6" s="64"/>
      <c r="F6" s="64"/>
      <c r="G6" s="64"/>
    </row>
    <row r="7" spans="1:7" s="13" customFormat="1" ht="8.25" customHeight="1">
      <c r="A7" s="71"/>
      <c r="B7" s="72"/>
      <c r="C7" s="71"/>
      <c r="D7" s="71"/>
      <c r="E7" s="64"/>
      <c r="F7" s="64"/>
      <c r="G7" s="64"/>
    </row>
    <row r="8" spans="1:7" s="13" customFormat="1" ht="30" customHeight="1">
      <c r="A8" s="73">
        <v>2010</v>
      </c>
      <c r="B8" s="74">
        <v>32515194</v>
      </c>
      <c r="C8" s="60">
        <v>25066566</v>
      </c>
      <c r="D8" s="75">
        <f>C8/B8*100</f>
        <v>77.091854349692639</v>
      </c>
      <c r="E8" s="64"/>
      <c r="F8" s="64"/>
      <c r="G8" s="64"/>
    </row>
    <row r="9" spans="1:7" s="13" customFormat="1" ht="30" customHeight="1">
      <c r="A9" s="73">
        <v>2011</v>
      </c>
      <c r="B9" s="74">
        <v>26116723</v>
      </c>
      <c r="C9" s="60">
        <v>18720964</v>
      </c>
      <c r="D9" s="75">
        <f>C9/B9*100</f>
        <v>71.681902817593155</v>
      </c>
      <c r="E9" s="64"/>
      <c r="F9" s="64"/>
      <c r="G9" s="64"/>
    </row>
    <row r="10" spans="1:7" s="13" customFormat="1" ht="30" customHeight="1">
      <c r="A10" s="73">
        <v>2012</v>
      </c>
      <c r="B10" s="74">
        <v>38677211</v>
      </c>
      <c r="C10" s="60">
        <v>32017528</v>
      </c>
      <c r="D10" s="75">
        <f>C10/B10*100</f>
        <v>82.781377385251488</v>
      </c>
      <c r="E10" s="64"/>
      <c r="F10" s="64"/>
      <c r="G10" s="64"/>
    </row>
    <row r="11" spans="1:7" s="13" customFormat="1" ht="30" customHeight="1">
      <c r="A11" s="73">
        <v>2013</v>
      </c>
      <c r="B11" s="74">
        <v>42822444</v>
      </c>
      <c r="C11" s="60">
        <v>36530240</v>
      </c>
      <c r="D11" s="75">
        <v>85.306294054585024</v>
      </c>
      <c r="E11" s="64"/>
      <c r="F11" s="64"/>
      <c r="G11" s="64"/>
    </row>
    <row r="12" spans="1:7" s="15" customFormat="1" ht="30" customHeight="1">
      <c r="A12" s="76">
        <v>2014</v>
      </c>
      <c r="B12" s="77">
        <f>B14+B26</f>
        <v>13538400</v>
      </c>
      <c r="C12" s="78">
        <f>C14+C26</f>
        <v>7395684</v>
      </c>
      <c r="D12" s="79">
        <f>C12/B12*100</f>
        <v>54.627459670271229</v>
      </c>
      <c r="E12" s="80"/>
      <c r="F12" s="80"/>
      <c r="G12" s="80"/>
    </row>
    <row r="13" spans="1:7" s="13" customFormat="1" ht="9" customHeight="1">
      <c r="A13" s="76"/>
      <c r="B13" s="77"/>
      <c r="C13" s="81"/>
      <c r="D13" s="79"/>
      <c r="E13" s="64"/>
      <c r="F13" s="64"/>
      <c r="G13" s="64"/>
    </row>
    <row r="14" spans="1:7" s="229" customFormat="1" ht="15" customHeight="1">
      <c r="A14" s="82" t="s">
        <v>72</v>
      </c>
      <c r="B14" s="341">
        <f>SUM(B16:B25)</f>
        <v>5506177</v>
      </c>
      <c r="C14" s="341">
        <f>SUM(C16:C25)</f>
        <v>5492647</v>
      </c>
      <c r="D14" s="342">
        <f>C14/B14*100</f>
        <v>99.754275970423762</v>
      </c>
      <c r="E14" s="80"/>
      <c r="F14" s="80"/>
      <c r="G14" s="80"/>
    </row>
    <row r="15" spans="1:7" s="229" customFormat="1" ht="15" customHeight="1">
      <c r="A15" s="82" t="s">
        <v>73</v>
      </c>
      <c r="B15" s="341"/>
      <c r="C15" s="341"/>
      <c r="D15" s="342"/>
      <c r="E15" s="80"/>
      <c r="F15" s="80"/>
      <c r="G15" s="80"/>
    </row>
    <row r="16" spans="1:7" s="13" customFormat="1" ht="15" customHeight="1">
      <c r="A16" s="73" t="s">
        <v>74</v>
      </c>
      <c r="B16" s="335">
        <v>13527</v>
      </c>
      <c r="C16" s="337">
        <v>13527</v>
      </c>
      <c r="D16" s="339">
        <f>C16/B16*100</f>
        <v>100</v>
      </c>
      <c r="E16" s="64"/>
      <c r="F16" s="64"/>
      <c r="G16" s="64"/>
    </row>
    <row r="17" spans="1:7" s="13" customFormat="1" ht="15" customHeight="1">
      <c r="A17" s="73" t="s">
        <v>75</v>
      </c>
      <c r="B17" s="335"/>
      <c r="C17" s="337"/>
      <c r="D17" s="339"/>
      <c r="E17" s="64"/>
      <c r="F17" s="64"/>
      <c r="G17" s="64"/>
    </row>
    <row r="18" spans="1:7" s="13" customFormat="1" ht="15" customHeight="1">
      <c r="A18" s="73" t="s">
        <v>76</v>
      </c>
      <c r="B18" s="335">
        <v>761066</v>
      </c>
      <c r="C18" s="337">
        <v>747897</v>
      </c>
      <c r="D18" s="339">
        <f>C18/B18*100</f>
        <v>98.269663866208717</v>
      </c>
      <c r="E18" s="64"/>
      <c r="F18" s="64"/>
      <c r="G18" s="64"/>
    </row>
    <row r="19" spans="1:7" s="13" customFormat="1" ht="15" customHeight="1">
      <c r="A19" s="73" t="s">
        <v>16</v>
      </c>
      <c r="B19" s="335"/>
      <c r="C19" s="337"/>
      <c r="D19" s="339"/>
      <c r="E19" s="64"/>
      <c r="F19" s="64"/>
      <c r="G19" s="64"/>
    </row>
    <row r="20" spans="1:7" s="13" customFormat="1" ht="15" customHeight="1">
      <c r="A20" s="73" t="s">
        <v>77</v>
      </c>
      <c r="B20" s="335">
        <v>1813497</v>
      </c>
      <c r="C20" s="337">
        <v>1813136</v>
      </c>
      <c r="D20" s="339">
        <f>C20/B20*100</f>
        <v>99.980093708453893</v>
      </c>
      <c r="E20" s="64"/>
      <c r="F20" s="64"/>
      <c r="G20" s="64"/>
    </row>
    <row r="21" spans="1:7" s="13" customFormat="1" ht="15" customHeight="1">
      <c r="A21" s="73" t="s">
        <v>18</v>
      </c>
      <c r="B21" s="335"/>
      <c r="C21" s="337"/>
      <c r="D21" s="339"/>
      <c r="E21" s="64"/>
      <c r="F21" s="64"/>
      <c r="G21" s="64"/>
    </row>
    <row r="22" spans="1:7" s="13" customFormat="1" ht="15" customHeight="1">
      <c r="A22" s="73" t="s">
        <v>21</v>
      </c>
      <c r="B22" s="335">
        <v>2365067</v>
      </c>
      <c r="C22" s="337">
        <v>2365067</v>
      </c>
      <c r="D22" s="339">
        <f>C22/B22*100</f>
        <v>100</v>
      </c>
      <c r="E22" s="64"/>
      <c r="F22" s="64"/>
      <c r="G22" s="64"/>
    </row>
    <row r="23" spans="1:7" s="13" customFormat="1" ht="15" customHeight="1">
      <c r="A23" s="73" t="s">
        <v>22</v>
      </c>
      <c r="B23" s="335"/>
      <c r="C23" s="337"/>
      <c r="D23" s="339"/>
      <c r="E23" s="64"/>
      <c r="F23" s="64"/>
      <c r="G23" s="64"/>
    </row>
    <row r="24" spans="1:7" s="13" customFormat="1" ht="15" customHeight="1">
      <c r="A24" s="73" t="s">
        <v>23</v>
      </c>
      <c r="B24" s="335">
        <v>553020</v>
      </c>
      <c r="C24" s="337">
        <v>553020</v>
      </c>
      <c r="D24" s="339">
        <f>C24/B24*100</f>
        <v>100</v>
      </c>
      <c r="E24" s="64"/>
      <c r="F24" s="64"/>
      <c r="G24" s="64"/>
    </row>
    <row r="25" spans="1:7" s="13" customFormat="1" ht="15" customHeight="1">
      <c r="A25" s="73" t="s">
        <v>78</v>
      </c>
      <c r="B25" s="335"/>
      <c r="C25" s="337"/>
      <c r="D25" s="339"/>
      <c r="E25" s="64"/>
      <c r="F25" s="64"/>
      <c r="G25" s="64"/>
    </row>
    <row r="26" spans="1:7" s="229" customFormat="1" ht="15" customHeight="1">
      <c r="A26" s="82" t="s">
        <v>79</v>
      </c>
      <c r="B26" s="341">
        <f>SUM(B28:B39)</f>
        <v>8032223</v>
      </c>
      <c r="C26" s="341">
        <f>SUM(C28:C39)</f>
        <v>1903037</v>
      </c>
      <c r="D26" s="342">
        <f>C26/B26*100</f>
        <v>23.692531942900491</v>
      </c>
      <c r="E26" s="80"/>
      <c r="F26" s="80"/>
      <c r="G26" s="80"/>
    </row>
    <row r="27" spans="1:7" s="229" customFormat="1" ht="15" customHeight="1">
      <c r="A27" s="82" t="s">
        <v>80</v>
      </c>
      <c r="B27" s="341"/>
      <c r="C27" s="341"/>
      <c r="D27" s="342"/>
      <c r="E27" s="80"/>
      <c r="F27" s="80"/>
      <c r="G27" s="80"/>
    </row>
    <row r="28" spans="1:7" s="13" customFormat="1" ht="15" customHeight="1">
      <c r="A28" s="73" t="s">
        <v>81</v>
      </c>
      <c r="B28" s="335">
        <v>7570</v>
      </c>
      <c r="C28" s="337">
        <v>7570</v>
      </c>
      <c r="D28" s="339">
        <f>C28/B28*100</f>
        <v>100</v>
      </c>
      <c r="E28" s="64"/>
      <c r="F28" s="64"/>
      <c r="G28" s="64"/>
    </row>
    <row r="29" spans="1:7" s="13" customFormat="1" ht="15" customHeight="1">
      <c r="A29" s="73" t="s">
        <v>82</v>
      </c>
      <c r="B29" s="335"/>
      <c r="C29" s="337"/>
      <c r="D29" s="339"/>
      <c r="E29" s="64"/>
      <c r="F29" s="64"/>
      <c r="G29" s="64"/>
    </row>
    <row r="30" spans="1:7" s="13" customFormat="1" ht="15" customHeight="1">
      <c r="A30" s="73" t="s">
        <v>83</v>
      </c>
      <c r="B30" s="335" t="s">
        <v>216</v>
      </c>
      <c r="C30" s="337" t="s">
        <v>216</v>
      </c>
      <c r="D30" s="339" t="s">
        <v>216</v>
      </c>
      <c r="E30" s="64"/>
      <c r="F30" s="64"/>
      <c r="G30" s="64"/>
    </row>
    <row r="31" spans="1:7" s="13" customFormat="1" ht="15" customHeight="1">
      <c r="A31" s="73" t="s">
        <v>84</v>
      </c>
      <c r="B31" s="335"/>
      <c r="C31" s="337"/>
      <c r="D31" s="339"/>
      <c r="E31" s="64"/>
      <c r="F31" s="64"/>
      <c r="G31" s="64"/>
    </row>
    <row r="32" spans="1:7" s="13" customFormat="1" ht="15" customHeight="1">
      <c r="A32" s="73" t="s">
        <v>85</v>
      </c>
      <c r="B32" s="335" t="s">
        <v>216</v>
      </c>
      <c r="C32" s="337" t="s">
        <v>216</v>
      </c>
      <c r="D32" s="339" t="s">
        <v>216</v>
      </c>
      <c r="E32" s="64"/>
      <c r="F32" s="64"/>
      <c r="G32" s="64"/>
    </row>
    <row r="33" spans="1:7" s="13" customFormat="1" ht="15" customHeight="1">
      <c r="A33" s="73" t="s">
        <v>30</v>
      </c>
      <c r="B33" s="335"/>
      <c r="C33" s="337"/>
      <c r="D33" s="339"/>
      <c r="E33" s="64"/>
      <c r="F33" s="64"/>
      <c r="G33" s="64"/>
    </row>
    <row r="34" spans="1:7" s="13" customFormat="1" ht="15" customHeight="1">
      <c r="A34" s="73" t="s">
        <v>86</v>
      </c>
      <c r="B34" s="335">
        <v>388625</v>
      </c>
      <c r="C34" s="337">
        <v>388625</v>
      </c>
      <c r="D34" s="339">
        <f>C34/B34*100</f>
        <v>100</v>
      </c>
      <c r="E34" s="64"/>
      <c r="F34" s="64"/>
      <c r="G34" s="64"/>
    </row>
    <row r="35" spans="1:7" s="13" customFormat="1" ht="15" customHeight="1">
      <c r="A35" s="73" t="s">
        <v>37</v>
      </c>
      <c r="B35" s="335"/>
      <c r="C35" s="337"/>
      <c r="D35" s="339"/>
      <c r="E35" s="64"/>
      <c r="F35" s="64"/>
      <c r="G35" s="64"/>
    </row>
    <row r="36" spans="1:7" s="13" customFormat="1" ht="15" customHeight="1">
      <c r="A36" s="228" t="s">
        <v>284</v>
      </c>
      <c r="B36" s="335">
        <v>1958182</v>
      </c>
      <c r="C36" s="337">
        <v>1070430</v>
      </c>
      <c r="D36" s="339">
        <f>C36/B36*100</f>
        <v>54.664479604040892</v>
      </c>
      <c r="E36" s="64"/>
      <c r="F36" s="64"/>
      <c r="G36" s="64"/>
    </row>
    <row r="37" spans="1:7" s="13" customFormat="1" ht="15" customHeight="1">
      <c r="A37" s="73" t="s">
        <v>38</v>
      </c>
      <c r="B37" s="335"/>
      <c r="C37" s="337"/>
      <c r="D37" s="339"/>
      <c r="E37" s="64"/>
      <c r="F37" s="64"/>
      <c r="G37" s="64"/>
    </row>
    <row r="38" spans="1:7" s="13" customFormat="1" ht="15" customHeight="1">
      <c r="A38" s="73" t="s">
        <v>87</v>
      </c>
      <c r="B38" s="335">
        <v>5677846</v>
      </c>
      <c r="C38" s="337">
        <v>436412</v>
      </c>
      <c r="D38" s="339">
        <f>C38/B38*100</f>
        <v>7.6862246704119839</v>
      </c>
      <c r="E38" s="64"/>
      <c r="F38" s="64"/>
      <c r="G38" s="64"/>
    </row>
    <row r="39" spans="1:7" s="13" customFormat="1" ht="15" customHeight="1" thickBot="1">
      <c r="A39" s="83" t="s">
        <v>88</v>
      </c>
      <c r="B39" s="336"/>
      <c r="C39" s="338"/>
      <c r="D39" s="339"/>
      <c r="E39" s="64"/>
      <c r="F39" s="64"/>
      <c r="G39" s="64"/>
    </row>
    <row r="40" spans="1:7" s="13" customFormat="1" ht="16.5">
      <c r="A40" s="340"/>
      <c r="B40" s="340"/>
      <c r="C40" s="340"/>
      <c r="D40" s="84"/>
      <c r="E40" s="64"/>
      <c r="F40" s="64"/>
      <c r="G40" s="64"/>
    </row>
    <row r="41" spans="1:7" s="13" customFormat="1" ht="16.5">
      <c r="A41" s="85" t="s">
        <v>276</v>
      </c>
      <c r="B41" s="64"/>
      <c r="C41" s="64"/>
      <c r="D41" s="86" t="s">
        <v>285</v>
      </c>
      <c r="E41" s="64"/>
      <c r="F41" s="64"/>
      <c r="G41" s="64"/>
    </row>
    <row r="42" spans="1:7" s="13" customFormat="1" ht="16.5">
      <c r="A42" s="64"/>
      <c r="B42" s="64"/>
      <c r="C42" s="64"/>
      <c r="D42" s="64"/>
      <c r="E42" s="64"/>
      <c r="F42" s="64"/>
      <c r="G42" s="64"/>
    </row>
    <row r="43" spans="1:7" s="13" customFormat="1" ht="14.25"/>
  </sheetData>
  <mergeCells count="42">
    <mergeCell ref="B16:B17"/>
    <mergeCell ref="C16:C17"/>
    <mergeCell ref="D16:D17"/>
    <mergeCell ref="A1:D1"/>
    <mergeCell ref="A2:D2"/>
    <mergeCell ref="B14:B15"/>
    <mergeCell ref="C14:C15"/>
    <mergeCell ref="D14:D15"/>
    <mergeCell ref="B18:B19"/>
    <mergeCell ref="C18:C19"/>
    <mergeCell ref="D18:D19"/>
    <mergeCell ref="B20:B21"/>
    <mergeCell ref="C20:C21"/>
    <mergeCell ref="D20:D21"/>
    <mergeCell ref="B22:B23"/>
    <mergeCell ref="C22:C23"/>
    <mergeCell ref="D22:D23"/>
    <mergeCell ref="B24:B25"/>
    <mergeCell ref="C24:C25"/>
    <mergeCell ref="D24:D25"/>
    <mergeCell ref="B26:B27"/>
    <mergeCell ref="C26:C27"/>
    <mergeCell ref="D26:D27"/>
    <mergeCell ref="B28:B29"/>
    <mergeCell ref="C28:C29"/>
    <mergeCell ref="D28:D29"/>
    <mergeCell ref="B30:B31"/>
    <mergeCell ref="C30:C31"/>
    <mergeCell ref="D30:D31"/>
    <mergeCell ref="B32:B33"/>
    <mergeCell ref="C32:C33"/>
    <mergeCell ref="D32:D33"/>
    <mergeCell ref="B38:B39"/>
    <mergeCell ref="C38:C39"/>
    <mergeCell ref="D38:D39"/>
    <mergeCell ref="A40:C40"/>
    <mergeCell ref="B34:B35"/>
    <mergeCell ref="C34:C35"/>
    <mergeCell ref="D34:D35"/>
    <mergeCell ref="B36:B37"/>
    <mergeCell ref="C36:C37"/>
    <mergeCell ref="D36:D37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1"/>
  <sheetViews>
    <sheetView topLeftCell="A7" workbookViewId="0">
      <selection activeCell="H15" sqref="H15"/>
    </sheetView>
  </sheetViews>
  <sheetFormatPr defaultRowHeight="13.5"/>
  <cols>
    <col min="1" max="1" width="9.6640625" customWidth="1"/>
    <col min="2" max="4" width="8.77734375" customWidth="1"/>
    <col min="5" max="5" width="9.88671875" style="8" bestFit="1" customWidth="1"/>
    <col min="6" max="9" width="8.77734375" customWidth="1"/>
    <col min="11" max="11" width="11.77734375" bestFit="1" customWidth="1"/>
    <col min="257" max="257" width="9.6640625" customWidth="1"/>
    <col min="258" max="258" width="8.21875" customWidth="1"/>
    <col min="259" max="259" width="10.109375" customWidth="1"/>
    <col min="260" max="260" width="7.44140625" customWidth="1"/>
    <col min="261" max="261" width="11" customWidth="1"/>
    <col min="262" max="262" width="5.88671875" customWidth="1"/>
    <col min="263" max="263" width="6.33203125" customWidth="1"/>
    <col min="264" max="264" width="7.33203125" customWidth="1"/>
    <col min="265" max="265" width="9" customWidth="1"/>
    <col min="267" max="267" width="11.77734375" bestFit="1" customWidth="1"/>
    <col min="513" max="513" width="9.6640625" customWidth="1"/>
    <col min="514" max="514" width="8.21875" customWidth="1"/>
    <col min="515" max="515" width="10.109375" customWidth="1"/>
    <col min="516" max="516" width="7.44140625" customWidth="1"/>
    <col min="517" max="517" width="11" customWidth="1"/>
    <col min="518" max="518" width="5.88671875" customWidth="1"/>
    <col min="519" max="519" width="6.33203125" customWidth="1"/>
    <col min="520" max="520" width="7.33203125" customWidth="1"/>
    <col min="521" max="521" width="9" customWidth="1"/>
    <col min="523" max="523" width="11.77734375" bestFit="1" customWidth="1"/>
    <col min="769" max="769" width="9.6640625" customWidth="1"/>
    <col min="770" max="770" width="8.21875" customWidth="1"/>
    <col min="771" max="771" width="10.109375" customWidth="1"/>
    <col min="772" max="772" width="7.44140625" customWidth="1"/>
    <col min="773" max="773" width="11" customWidth="1"/>
    <col min="774" max="774" width="5.88671875" customWidth="1"/>
    <col min="775" max="775" width="6.33203125" customWidth="1"/>
    <col min="776" max="776" width="7.33203125" customWidth="1"/>
    <col min="777" max="777" width="9" customWidth="1"/>
    <col min="779" max="779" width="11.77734375" bestFit="1" customWidth="1"/>
    <col min="1025" max="1025" width="9.6640625" customWidth="1"/>
    <col min="1026" max="1026" width="8.21875" customWidth="1"/>
    <col min="1027" max="1027" width="10.109375" customWidth="1"/>
    <col min="1028" max="1028" width="7.44140625" customWidth="1"/>
    <col min="1029" max="1029" width="11" customWidth="1"/>
    <col min="1030" max="1030" width="5.88671875" customWidth="1"/>
    <col min="1031" max="1031" width="6.33203125" customWidth="1"/>
    <col min="1032" max="1032" width="7.33203125" customWidth="1"/>
    <col min="1033" max="1033" width="9" customWidth="1"/>
    <col min="1035" max="1035" width="11.77734375" bestFit="1" customWidth="1"/>
    <col min="1281" max="1281" width="9.6640625" customWidth="1"/>
    <col min="1282" max="1282" width="8.21875" customWidth="1"/>
    <col min="1283" max="1283" width="10.109375" customWidth="1"/>
    <col min="1284" max="1284" width="7.44140625" customWidth="1"/>
    <col min="1285" max="1285" width="11" customWidth="1"/>
    <col min="1286" max="1286" width="5.88671875" customWidth="1"/>
    <col min="1287" max="1287" width="6.33203125" customWidth="1"/>
    <col min="1288" max="1288" width="7.33203125" customWidth="1"/>
    <col min="1289" max="1289" width="9" customWidth="1"/>
    <col min="1291" max="1291" width="11.77734375" bestFit="1" customWidth="1"/>
    <col min="1537" max="1537" width="9.6640625" customWidth="1"/>
    <col min="1538" max="1538" width="8.21875" customWidth="1"/>
    <col min="1539" max="1539" width="10.109375" customWidth="1"/>
    <col min="1540" max="1540" width="7.44140625" customWidth="1"/>
    <col min="1541" max="1541" width="11" customWidth="1"/>
    <col min="1542" max="1542" width="5.88671875" customWidth="1"/>
    <col min="1543" max="1543" width="6.33203125" customWidth="1"/>
    <col min="1544" max="1544" width="7.33203125" customWidth="1"/>
    <col min="1545" max="1545" width="9" customWidth="1"/>
    <col min="1547" max="1547" width="11.77734375" bestFit="1" customWidth="1"/>
    <col min="1793" max="1793" width="9.6640625" customWidth="1"/>
    <col min="1794" max="1794" width="8.21875" customWidth="1"/>
    <col min="1795" max="1795" width="10.109375" customWidth="1"/>
    <col min="1796" max="1796" width="7.44140625" customWidth="1"/>
    <col min="1797" max="1797" width="11" customWidth="1"/>
    <col min="1798" max="1798" width="5.88671875" customWidth="1"/>
    <col min="1799" max="1799" width="6.33203125" customWidth="1"/>
    <col min="1800" max="1800" width="7.33203125" customWidth="1"/>
    <col min="1801" max="1801" width="9" customWidth="1"/>
    <col min="1803" max="1803" width="11.77734375" bestFit="1" customWidth="1"/>
    <col min="2049" max="2049" width="9.6640625" customWidth="1"/>
    <col min="2050" max="2050" width="8.21875" customWidth="1"/>
    <col min="2051" max="2051" width="10.109375" customWidth="1"/>
    <col min="2052" max="2052" width="7.44140625" customWidth="1"/>
    <col min="2053" max="2053" width="11" customWidth="1"/>
    <col min="2054" max="2054" width="5.88671875" customWidth="1"/>
    <col min="2055" max="2055" width="6.33203125" customWidth="1"/>
    <col min="2056" max="2056" width="7.33203125" customWidth="1"/>
    <col min="2057" max="2057" width="9" customWidth="1"/>
    <col min="2059" max="2059" width="11.77734375" bestFit="1" customWidth="1"/>
    <col min="2305" max="2305" width="9.6640625" customWidth="1"/>
    <col min="2306" max="2306" width="8.21875" customWidth="1"/>
    <col min="2307" max="2307" width="10.109375" customWidth="1"/>
    <col min="2308" max="2308" width="7.44140625" customWidth="1"/>
    <col min="2309" max="2309" width="11" customWidth="1"/>
    <col min="2310" max="2310" width="5.88671875" customWidth="1"/>
    <col min="2311" max="2311" width="6.33203125" customWidth="1"/>
    <col min="2312" max="2312" width="7.33203125" customWidth="1"/>
    <col min="2313" max="2313" width="9" customWidth="1"/>
    <col min="2315" max="2315" width="11.77734375" bestFit="1" customWidth="1"/>
    <col min="2561" max="2561" width="9.6640625" customWidth="1"/>
    <col min="2562" max="2562" width="8.21875" customWidth="1"/>
    <col min="2563" max="2563" width="10.109375" customWidth="1"/>
    <col min="2564" max="2564" width="7.44140625" customWidth="1"/>
    <col min="2565" max="2565" width="11" customWidth="1"/>
    <col min="2566" max="2566" width="5.88671875" customWidth="1"/>
    <col min="2567" max="2567" width="6.33203125" customWidth="1"/>
    <col min="2568" max="2568" width="7.33203125" customWidth="1"/>
    <col min="2569" max="2569" width="9" customWidth="1"/>
    <col min="2571" max="2571" width="11.77734375" bestFit="1" customWidth="1"/>
    <col min="2817" max="2817" width="9.6640625" customWidth="1"/>
    <col min="2818" max="2818" width="8.21875" customWidth="1"/>
    <col min="2819" max="2819" width="10.109375" customWidth="1"/>
    <col min="2820" max="2820" width="7.44140625" customWidth="1"/>
    <col min="2821" max="2821" width="11" customWidth="1"/>
    <col min="2822" max="2822" width="5.88671875" customWidth="1"/>
    <col min="2823" max="2823" width="6.33203125" customWidth="1"/>
    <col min="2824" max="2824" width="7.33203125" customWidth="1"/>
    <col min="2825" max="2825" width="9" customWidth="1"/>
    <col min="2827" max="2827" width="11.77734375" bestFit="1" customWidth="1"/>
    <col min="3073" max="3073" width="9.6640625" customWidth="1"/>
    <col min="3074" max="3074" width="8.21875" customWidth="1"/>
    <col min="3075" max="3075" width="10.109375" customWidth="1"/>
    <col min="3076" max="3076" width="7.44140625" customWidth="1"/>
    <col min="3077" max="3077" width="11" customWidth="1"/>
    <col min="3078" max="3078" width="5.88671875" customWidth="1"/>
    <col min="3079" max="3079" width="6.33203125" customWidth="1"/>
    <col min="3080" max="3080" width="7.33203125" customWidth="1"/>
    <col min="3081" max="3081" width="9" customWidth="1"/>
    <col min="3083" max="3083" width="11.77734375" bestFit="1" customWidth="1"/>
    <col min="3329" max="3329" width="9.6640625" customWidth="1"/>
    <col min="3330" max="3330" width="8.21875" customWidth="1"/>
    <col min="3331" max="3331" width="10.109375" customWidth="1"/>
    <col min="3332" max="3332" width="7.44140625" customWidth="1"/>
    <col min="3333" max="3333" width="11" customWidth="1"/>
    <col min="3334" max="3334" width="5.88671875" customWidth="1"/>
    <col min="3335" max="3335" width="6.33203125" customWidth="1"/>
    <col min="3336" max="3336" width="7.33203125" customWidth="1"/>
    <col min="3337" max="3337" width="9" customWidth="1"/>
    <col min="3339" max="3339" width="11.77734375" bestFit="1" customWidth="1"/>
    <col min="3585" max="3585" width="9.6640625" customWidth="1"/>
    <col min="3586" max="3586" width="8.21875" customWidth="1"/>
    <col min="3587" max="3587" width="10.109375" customWidth="1"/>
    <col min="3588" max="3588" width="7.44140625" customWidth="1"/>
    <col min="3589" max="3589" width="11" customWidth="1"/>
    <col min="3590" max="3590" width="5.88671875" customWidth="1"/>
    <col min="3591" max="3591" width="6.33203125" customWidth="1"/>
    <col min="3592" max="3592" width="7.33203125" customWidth="1"/>
    <col min="3593" max="3593" width="9" customWidth="1"/>
    <col min="3595" max="3595" width="11.77734375" bestFit="1" customWidth="1"/>
    <col min="3841" max="3841" width="9.6640625" customWidth="1"/>
    <col min="3842" max="3842" width="8.21875" customWidth="1"/>
    <col min="3843" max="3843" width="10.109375" customWidth="1"/>
    <col min="3844" max="3844" width="7.44140625" customWidth="1"/>
    <col min="3845" max="3845" width="11" customWidth="1"/>
    <col min="3846" max="3846" width="5.88671875" customWidth="1"/>
    <col min="3847" max="3847" width="6.33203125" customWidth="1"/>
    <col min="3848" max="3848" width="7.33203125" customWidth="1"/>
    <col min="3849" max="3849" width="9" customWidth="1"/>
    <col min="3851" max="3851" width="11.77734375" bestFit="1" customWidth="1"/>
    <col min="4097" max="4097" width="9.6640625" customWidth="1"/>
    <col min="4098" max="4098" width="8.21875" customWidth="1"/>
    <col min="4099" max="4099" width="10.109375" customWidth="1"/>
    <col min="4100" max="4100" width="7.44140625" customWidth="1"/>
    <col min="4101" max="4101" width="11" customWidth="1"/>
    <col min="4102" max="4102" width="5.88671875" customWidth="1"/>
    <col min="4103" max="4103" width="6.33203125" customWidth="1"/>
    <col min="4104" max="4104" width="7.33203125" customWidth="1"/>
    <col min="4105" max="4105" width="9" customWidth="1"/>
    <col min="4107" max="4107" width="11.77734375" bestFit="1" customWidth="1"/>
    <col min="4353" max="4353" width="9.6640625" customWidth="1"/>
    <col min="4354" max="4354" width="8.21875" customWidth="1"/>
    <col min="4355" max="4355" width="10.109375" customWidth="1"/>
    <col min="4356" max="4356" width="7.44140625" customWidth="1"/>
    <col min="4357" max="4357" width="11" customWidth="1"/>
    <col min="4358" max="4358" width="5.88671875" customWidth="1"/>
    <col min="4359" max="4359" width="6.33203125" customWidth="1"/>
    <col min="4360" max="4360" width="7.33203125" customWidth="1"/>
    <col min="4361" max="4361" width="9" customWidth="1"/>
    <col min="4363" max="4363" width="11.77734375" bestFit="1" customWidth="1"/>
    <col min="4609" max="4609" width="9.6640625" customWidth="1"/>
    <col min="4610" max="4610" width="8.21875" customWidth="1"/>
    <col min="4611" max="4611" width="10.109375" customWidth="1"/>
    <col min="4612" max="4612" width="7.44140625" customWidth="1"/>
    <col min="4613" max="4613" width="11" customWidth="1"/>
    <col min="4614" max="4614" width="5.88671875" customWidth="1"/>
    <col min="4615" max="4615" width="6.33203125" customWidth="1"/>
    <col min="4616" max="4616" width="7.33203125" customWidth="1"/>
    <col min="4617" max="4617" width="9" customWidth="1"/>
    <col min="4619" max="4619" width="11.77734375" bestFit="1" customWidth="1"/>
    <col min="4865" max="4865" width="9.6640625" customWidth="1"/>
    <col min="4866" max="4866" width="8.21875" customWidth="1"/>
    <col min="4867" max="4867" width="10.109375" customWidth="1"/>
    <col min="4868" max="4868" width="7.44140625" customWidth="1"/>
    <col min="4869" max="4869" width="11" customWidth="1"/>
    <col min="4870" max="4870" width="5.88671875" customWidth="1"/>
    <col min="4871" max="4871" width="6.33203125" customWidth="1"/>
    <col min="4872" max="4872" width="7.33203125" customWidth="1"/>
    <col min="4873" max="4873" width="9" customWidth="1"/>
    <col min="4875" max="4875" width="11.77734375" bestFit="1" customWidth="1"/>
    <col min="5121" max="5121" width="9.6640625" customWidth="1"/>
    <col min="5122" max="5122" width="8.21875" customWidth="1"/>
    <col min="5123" max="5123" width="10.109375" customWidth="1"/>
    <col min="5124" max="5124" width="7.44140625" customWidth="1"/>
    <col min="5125" max="5125" width="11" customWidth="1"/>
    <col min="5126" max="5126" width="5.88671875" customWidth="1"/>
    <col min="5127" max="5127" width="6.33203125" customWidth="1"/>
    <col min="5128" max="5128" width="7.33203125" customWidth="1"/>
    <col min="5129" max="5129" width="9" customWidth="1"/>
    <col min="5131" max="5131" width="11.77734375" bestFit="1" customWidth="1"/>
    <col min="5377" max="5377" width="9.6640625" customWidth="1"/>
    <col min="5378" max="5378" width="8.21875" customWidth="1"/>
    <col min="5379" max="5379" width="10.109375" customWidth="1"/>
    <col min="5380" max="5380" width="7.44140625" customWidth="1"/>
    <col min="5381" max="5381" width="11" customWidth="1"/>
    <col min="5382" max="5382" width="5.88671875" customWidth="1"/>
    <col min="5383" max="5383" width="6.33203125" customWidth="1"/>
    <col min="5384" max="5384" width="7.33203125" customWidth="1"/>
    <col min="5385" max="5385" width="9" customWidth="1"/>
    <col min="5387" max="5387" width="11.77734375" bestFit="1" customWidth="1"/>
    <col min="5633" max="5633" width="9.6640625" customWidth="1"/>
    <col min="5634" max="5634" width="8.21875" customWidth="1"/>
    <col min="5635" max="5635" width="10.109375" customWidth="1"/>
    <col min="5636" max="5636" width="7.44140625" customWidth="1"/>
    <col min="5637" max="5637" width="11" customWidth="1"/>
    <col min="5638" max="5638" width="5.88671875" customWidth="1"/>
    <col min="5639" max="5639" width="6.33203125" customWidth="1"/>
    <col min="5640" max="5640" width="7.33203125" customWidth="1"/>
    <col min="5641" max="5641" width="9" customWidth="1"/>
    <col min="5643" max="5643" width="11.77734375" bestFit="1" customWidth="1"/>
    <col min="5889" max="5889" width="9.6640625" customWidth="1"/>
    <col min="5890" max="5890" width="8.21875" customWidth="1"/>
    <col min="5891" max="5891" width="10.109375" customWidth="1"/>
    <col min="5892" max="5892" width="7.44140625" customWidth="1"/>
    <col min="5893" max="5893" width="11" customWidth="1"/>
    <col min="5894" max="5894" width="5.88671875" customWidth="1"/>
    <col min="5895" max="5895" width="6.33203125" customWidth="1"/>
    <col min="5896" max="5896" width="7.33203125" customWidth="1"/>
    <col min="5897" max="5897" width="9" customWidth="1"/>
    <col min="5899" max="5899" width="11.77734375" bestFit="1" customWidth="1"/>
    <col min="6145" max="6145" width="9.6640625" customWidth="1"/>
    <col min="6146" max="6146" width="8.21875" customWidth="1"/>
    <col min="6147" max="6147" width="10.109375" customWidth="1"/>
    <col min="6148" max="6148" width="7.44140625" customWidth="1"/>
    <col min="6149" max="6149" width="11" customWidth="1"/>
    <col min="6150" max="6150" width="5.88671875" customWidth="1"/>
    <col min="6151" max="6151" width="6.33203125" customWidth="1"/>
    <col min="6152" max="6152" width="7.33203125" customWidth="1"/>
    <col min="6153" max="6153" width="9" customWidth="1"/>
    <col min="6155" max="6155" width="11.77734375" bestFit="1" customWidth="1"/>
    <col min="6401" max="6401" width="9.6640625" customWidth="1"/>
    <col min="6402" max="6402" width="8.21875" customWidth="1"/>
    <col min="6403" max="6403" width="10.109375" customWidth="1"/>
    <col min="6404" max="6404" width="7.44140625" customWidth="1"/>
    <col min="6405" max="6405" width="11" customWidth="1"/>
    <col min="6406" max="6406" width="5.88671875" customWidth="1"/>
    <col min="6407" max="6407" width="6.33203125" customWidth="1"/>
    <col min="6408" max="6408" width="7.33203125" customWidth="1"/>
    <col min="6409" max="6409" width="9" customWidth="1"/>
    <col min="6411" max="6411" width="11.77734375" bestFit="1" customWidth="1"/>
    <col min="6657" max="6657" width="9.6640625" customWidth="1"/>
    <col min="6658" max="6658" width="8.21875" customWidth="1"/>
    <col min="6659" max="6659" width="10.109375" customWidth="1"/>
    <col min="6660" max="6660" width="7.44140625" customWidth="1"/>
    <col min="6661" max="6661" width="11" customWidth="1"/>
    <col min="6662" max="6662" width="5.88671875" customWidth="1"/>
    <col min="6663" max="6663" width="6.33203125" customWidth="1"/>
    <col min="6664" max="6664" width="7.33203125" customWidth="1"/>
    <col min="6665" max="6665" width="9" customWidth="1"/>
    <col min="6667" max="6667" width="11.77734375" bestFit="1" customWidth="1"/>
    <col min="6913" max="6913" width="9.6640625" customWidth="1"/>
    <col min="6914" max="6914" width="8.21875" customWidth="1"/>
    <col min="6915" max="6915" width="10.109375" customWidth="1"/>
    <col min="6916" max="6916" width="7.44140625" customWidth="1"/>
    <col min="6917" max="6917" width="11" customWidth="1"/>
    <col min="6918" max="6918" width="5.88671875" customWidth="1"/>
    <col min="6919" max="6919" width="6.33203125" customWidth="1"/>
    <col min="6920" max="6920" width="7.33203125" customWidth="1"/>
    <col min="6921" max="6921" width="9" customWidth="1"/>
    <col min="6923" max="6923" width="11.77734375" bestFit="1" customWidth="1"/>
    <col min="7169" max="7169" width="9.6640625" customWidth="1"/>
    <col min="7170" max="7170" width="8.21875" customWidth="1"/>
    <col min="7171" max="7171" width="10.109375" customWidth="1"/>
    <col min="7172" max="7172" width="7.44140625" customWidth="1"/>
    <col min="7173" max="7173" width="11" customWidth="1"/>
    <col min="7174" max="7174" width="5.88671875" customWidth="1"/>
    <col min="7175" max="7175" width="6.33203125" customWidth="1"/>
    <col min="7176" max="7176" width="7.33203125" customWidth="1"/>
    <col min="7177" max="7177" width="9" customWidth="1"/>
    <col min="7179" max="7179" width="11.77734375" bestFit="1" customWidth="1"/>
    <col min="7425" max="7425" width="9.6640625" customWidth="1"/>
    <col min="7426" max="7426" width="8.21875" customWidth="1"/>
    <col min="7427" max="7427" width="10.109375" customWidth="1"/>
    <col min="7428" max="7428" width="7.44140625" customWidth="1"/>
    <col min="7429" max="7429" width="11" customWidth="1"/>
    <col min="7430" max="7430" width="5.88671875" customWidth="1"/>
    <col min="7431" max="7431" width="6.33203125" customWidth="1"/>
    <col min="7432" max="7432" width="7.33203125" customWidth="1"/>
    <col min="7433" max="7433" width="9" customWidth="1"/>
    <col min="7435" max="7435" width="11.77734375" bestFit="1" customWidth="1"/>
    <col min="7681" max="7681" width="9.6640625" customWidth="1"/>
    <col min="7682" max="7682" width="8.21875" customWidth="1"/>
    <col min="7683" max="7683" width="10.109375" customWidth="1"/>
    <col min="7684" max="7684" width="7.44140625" customWidth="1"/>
    <col min="7685" max="7685" width="11" customWidth="1"/>
    <col min="7686" max="7686" width="5.88671875" customWidth="1"/>
    <col min="7687" max="7687" width="6.33203125" customWidth="1"/>
    <col min="7688" max="7688" width="7.33203125" customWidth="1"/>
    <col min="7689" max="7689" width="9" customWidth="1"/>
    <col min="7691" max="7691" width="11.77734375" bestFit="1" customWidth="1"/>
    <col min="7937" max="7937" width="9.6640625" customWidth="1"/>
    <col min="7938" max="7938" width="8.21875" customWidth="1"/>
    <col min="7939" max="7939" width="10.109375" customWidth="1"/>
    <col min="7940" max="7940" width="7.44140625" customWidth="1"/>
    <col min="7941" max="7941" width="11" customWidth="1"/>
    <col min="7942" max="7942" width="5.88671875" customWidth="1"/>
    <col min="7943" max="7943" width="6.33203125" customWidth="1"/>
    <col min="7944" max="7944" width="7.33203125" customWidth="1"/>
    <col min="7945" max="7945" width="9" customWidth="1"/>
    <col min="7947" max="7947" width="11.77734375" bestFit="1" customWidth="1"/>
    <col min="8193" max="8193" width="9.6640625" customWidth="1"/>
    <col min="8194" max="8194" width="8.21875" customWidth="1"/>
    <col min="8195" max="8195" width="10.109375" customWidth="1"/>
    <col min="8196" max="8196" width="7.44140625" customWidth="1"/>
    <col min="8197" max="8197" width="11" customWidth="1"/>
    <col min="8198" max="8198" width="5.88671875" customWidth="1"/>
    <col min="8199" max="8199" width="6.33203125" customWidth="1"/>
    <col min="8200" max="8200" width="7.33203125" customWidth="1"/>
    <col min="8201" max="8201" width="9" customWidth="1"/>
    <col min="8203" max="8203" width="11.77734375" bestFit="1" customWidth="1"/>
    <col min="8449" max="8449" width="9.6640625" customWidth="1"/>
    <col min="8450" max="8450" width="8.21875" customWidth="1"/>
    <col min="8451" max="8451" width="10.109375" customWidth="1"/>
    <col min="8452" max="8452" width="7.44140625" customWidth="1"/>
    <col min="8453" max="8453" width="11" customWidth="1"/>
    <col min="8454" max="8454" width="5.88671875" customWidth="1"/>
    <col min="8455" max="8455" width="6.33203125" customWidth="1"/>
    <col min="8456" max="8456" width="7.33203125" customWidth="1"/>
    <col min="8457" max="8457" width="9" customWidth="1"/>
    <col min="8459" max="8459" width="11.77734375" bestFit="1" customWidth="1"/>
    <col min="8705" max="8705" width="9.6640625" customWidth="1"/>
    <col min="8706" max="8706" width="8.21875" customWidth="1"/>
    <col min="8707" max="8707" width="10.109375" customWidth="1"/>
    <col min="8708" max="8708" width="7.44140625" customWidth="1"/>
    <col min="8709" max="8709" width="11" customWidth="1"/>
    <col min="8710" max="8710" width="5.88671875" customWidth="1"/>
    <col min="8711" max="8711" width="6.33203125" customWidth="1"/>
    <col min="8712" max="8712" width="7.33203125" customWidth="1"/>
    <col min="8713" max="8713" width="9" customWidth="1"/>
    <col min="8715" max="8715" width="11.77734375" bestFit="1" customWidth="1"/>
    <col min="8961" max="8961" width="9.6640625" customWidth="1"/>
    <col min="8962" max="8962" width="8.21875" customWidth="1"/>
    <col min="8963" max="8963" width="10.109375" customWidth="1"/>
    <col min="8964" max="8964" width="7.44140625" customWidth="1"/>
    <col min="8965" max="8965" width="11" customWidth="1"/>
    <col min="8966" max="8966" width="5.88671875" customWidth="1"/>
    <col min="8967" max="8967" width="6.33203125" customWidth="1"/>
    <col min="8968" max="8968" width="7.33203125" customWidth="1"/>
    <col min="8969" max="8969" width="9" customWidth="1"/>
    <col min="8971" max="8971" width="11.77734375" bestFit="1" customWidth="1"/>
    <col min="9217" max="9217" width="9.6640625" customWidth="1"/>
    <col min="9218" max="9218" width="8.21875" customWidth="1"/>
    <col min="9219" max="9219" width="10.109375" customWidth="1"/>
    <col min="9220" max="9220" width="7.44140625" customWidth="1"/>
    <col min="9221" max="9221" width="11" customWidth="1"/>
    <col min="9222" max="9222" width="5.88671875" customWidth="1"/>
    <col min="9223" max="9223" width="6.33203125" customWidth="1"/>
    <col min="9224" max="9224" width="7.33203125" customWidth="1"/>
    <col min="9225" max="9225" width="9" customWidth="1"/>
    <col min="9227" max="9227" width="11.77734375" bestFit="1" customWidth="1"/>
    <col min="9473" max="9473" width="9.6640625" customWidth="1"/>
    <col min="9474" max="9474" width="8.21875" customWidth="1"/>
    <col min="9475" max="9475" width="10.109375" customWidth="1"/>
    <col min="9476" max="9476" width="7.44140625" customWidth="1"/>
    <col min="9477" max="9477" width="11" customWidth="1"/>
    <col min="9478" max="9478" width="5.88671875" customWidth="1"/>
    <col min="9479" max="9479" width="6.33203125" customWidth="1"/>
    <col min="9480" max="9480" width="7.33203125" customWidth="1"/>
    <col min="9481" max="9481" width="9" customWidth="1"/>
    <col min="9483" max="9483" width="11.77734375" bestFit="1" customWidth="1"/>
    <col min="9729" max="9729" width="9.6640625" customWidth="1"/>
    <col min="9730" max="9730" width="8.21875" customWidth="1"/>
    <col min="9731" max="9731" width="10.109375" customWidth="1"/>
    <col min="9732" max="9732" width="7.44140625" customWidth="1"/>
    <col min="9733" max="9733" width="11" customWidth="1"/>
    <col min="9734" max="9734" width="5.88671875" customWidth="1"/>
    <col min="9735" max="9735" width="6.33203125" customWidth="1"/>
    <col min="9736" max="9736" width="7.33203125" customWidth="1"/>
    <col min="9737" max="9737" width="9" customWidth="1"/>
    <col min="9739" max="9739" width="11.77734375" bestFit="1" customWidth="1"/>
    <col min="9985" max="9985" width="9.6640625" customWidth="1"/>
    <col min="9986" max="9986" width="8.21875" customWidth="1"/>
    <col min="9987" max="9987" width="10.109375" customWidth="1"/>
    <col min="9988" max="9988" width="7.44140625" customWidth="1"/>
    <col min="9989" max="9989" width="11" customWidth="1"/>
    <col min="9990" max="9990" width="5.88671875" customWidth="1"/>
    <col min="9991" max="9991" width="6.33203125" customWidth="1"/>
    <col min="9992" max="9992" width="7.33203125" customWidth="1"/>
    <col min="9993" max="9993" width="9" customWidth="1"/>
    <col min="9995" max="9995" width="11.77734375" bestFit="1" customWidth="1"/>
    <col min="10241" max="10241" width="9.6640625" customWidth="1"/>
    <col min="10242" max="10242" width="8.21875" customWidth="1"/>
    <col min="10243" max="10243" width="10.109375" customWidth="1"/>
    <col min="10244" max="10244" width="7.44140625" customWidth="1"/>
    <col min="10245" max="10245" width="11" customWidth="1"/>
    <col min="10246" max="10246" width="5.88671875" customWidth="1"/>
    <col min="10247" max="10247" width="6.33203125" customWidth="1"/>
    <col min="10248" max="10248" width="7.33203125" customWidth="1"/>
    <col min="10249" max="10249" width="9" customWidth="1"/>
    <col min="10251" max="10251" width="11.77734375" bestFit="1" customWidth="1"/>
    <col min="10497" max="10497" width="9.6640625" customWidth="1"/>
    <col min="10498" max="10498" width="8.21875" customWidth="1"/>
    <col min="10499" max="10499" width="10.109375" customWidth="1"/>
    <col min="10500" max="10500" width="7.44140625" customWidth="1"/>
    <col min="10501" max="10501" width="11" customWidth="1"/>
    <col min="10502" max="10502" width="5.88671875" customWidth="1"/>
    <col min="10503" max="10503" width="6.33203125" customWidth="1"/>
    <col min="10504" max="10504" width="7.33203125" customWidth="1"/>
    <col min="10505" max="10505" width="9" customWidth="1"/>
    <col min="10507" max="10507" width="11.77734375" bestFit="1" customWidth="1"/>
    <col min="10753" max="10753" width="9.6640625" customWidth="1"/>
    <col min="10754" max="10754" width="8.21875" customWidth="1"/>
    <col min="10755" max="10755" width="10.109375" customWidth="1"/>
    <col min="10756" max="10756" width="7.44140625" customWidth="1"/>
    <col min="10757" max="10757" width="11" customWidth="1"/>
    <col min="10758" max="10758" width="5.88671875" customWidth="1"/>
    <col min="10759" max="10759" width="6.33203125" customWidth="1"/>
    <col min="10760" max="10760" width="7.33203125" customWidth="1"/>
    <col min="10761" max="10761" width="9" customWidth="1"/>
    <col min="10763" max="10763" width="11.77734375" bestFit="1" customWidth="1"/>
    <col min="11009" max="11009" width="9.6640625" customWidth="1"/>
    <col min="11010" max="11010" width="8.21875" customWidth="1"/>
    <col min="11011" max="11011" width="10.109375" customWidth="1"/>
    <col min="11012" max="11012" width="7.44140625" customWidth="1"/>
    <col min="11013" max="11013" width="11" customWidth="1"/>
    <col min="11014" max="11014" width="5.88671875" customWidth="1"/>
    <col min="11015" max="11015" width="6.33203125" customWidth="1"/>
    <col min="11016" max="11016" width="7.33203125" customWidth="1"/>
    <col min="11017" max="11017" width="9" customWidth="1"/>
    <col min="11019" max="11019" width="11.77734375" bestFit="1" customWidth="1"/>
    <col min="11265" max="11265" width="9.6640625" customWidth="1"/>
    <col min="11266" max="11266" width="8.21875" customWidth="1"/>
    <col min="11267" max="11267" width="10.109375" customWidth="1"/>
    <col min="11268" max="11268" width="7.44140625" customWidth="1"/>
    <col min="11269" max="11269" width="11" customWidth="1"/>
    <col min="11270" max="11270" width="5.88671875" customWidth="1"/>
    <col min="11271" max="11271" width="6.33203125" customWidth="1"/>
    <col min="11272" max="11272" width="7.33203125" customWidth="1"/>
    <col min="11273" max="11273" width="9" customWidth="1"/>
    <col min="11275" max="11275" width="11.77734375" bestFit="1" customWidth="1"/>
    <col min="11521" max="11521" width="9.6640625" customWidth="1"/>
    <col min="11522" max="11522" width="8.21875" customWidth="1"/>
    <col min="11523" max="11523" width="10.109375" customWidth="1"/>
    <col min="11524" max="11524" width="7.44140625" customWidth="1"/>
    <col min="11525" max="11525" width="11" customWidth="1"/>
    <col min="11526" max="11526" width="5.88671875" customWidth="1"/>
    <col min="11527" max="11527" width="6.33203125" customWidth="1"/>
    <col min="11528" max="11528" width="7.33203125" customWidth="1"/>
    <col min="11529" max="11529" width="9" customWidth="1"/>
    <col min="11531" max="11531" width="11.77734375" bestFit="1" customWidth="1"/>
    <col min="11777" max="11777" width="9.6640625" customWidth="1"/>
    <col min="11778" max="11778" width="8.21875" customWidth="1"/>
    <col min="11779" max="11779" width="10.109375" customWidth="1"/>
    <col min="11780" max="11780" width="7.44140625" customWidth="1"/>
    <col min="11781" max="11781" width="11" customWidth="1"/>
    <col min="11782" max="11782" width="5.88671875" customWidth="1"/>
    <col min="11783" max="11783" width="6.33203125" customWidth="1"/>
    <col min="11784" max="11784" width="7.33203125" customWidth="1"/>
    <col min="11785" max="11785" width="9" customWidth="1"/>
    <col min="11787" max="11787" width="11.77734375" bestFit="1" customWidth="1"/>
    <col min="12033" max="12033" width="9.6640625" customWidth="1"/>
    <col min="12034" max="12034" width="8.21875" customWidth="1"/>
    <col min="12035" max="12035" width="10.109375" customWidth="1"/>
    <col min="12036" max="12036" width="7.44140625" customWidth="1"/>
    <col min="12037" max="12037" width="11" customWidth="1"/>
    <col min="12038" max="12038" width="5.88671875" customWidth="1"/>
    <col min="12039" max="12039" width="6.33203125" customWidth="1"/>
    <col min="12040" max="12040" width="7.33203125" customWidth="1"/>
    <col min="12041" max="12041" width="9" customWidth="1"/>
    <col min="12043" max="12043" width="11.77734375" bestFit="1" customWidth="1"/>
    <col min="12289" max="12289" width="9.6640625" customWidth="1"/>
    <col min="12290" max="12290" width="8.21875" customWidth="1"/>
    <col min="12291" max="12291" width="10.109375" customWidth="1"/>
    <col min="12292" max="12292" width="7.44140625" customWidth="1"/>
    <col min="12293" max="12293" width="11" customWidth="1"/>
    <col min="12294" max="12294" width="5.88671875" customWidth="1"/>
    <col min="12295" max="12295" width="6.33203125" customWidth="1"/>
    <col min="12296" max="12296" width="7.33203125" customWidth="1"/>
    <col min="12297" max="12297" width="9" customWidth="1"/>
    <col min="12299" max="12299" width="11.77734375" bestFit="1" customWidth="1"/>
    <col min="12545" max="12545" width="9.6640625" customWidth="1"/>
    <col min="12546" max="12546" width="8.21875" customWidth="1"/>
    <col min="12547" max="12547" width="10.109375" customWidth="1"/>
    <col min="12548" max="12548" width="7.44140625" customWidth="1"/>
    <col min="12549" max="12549" width="11" customWidth="1"/>
    <col min="12550" max="12550" width="5.88671875" customWidth="1"/>
    <col min="12551" max="12551" width="6.33203125" customWidth="1"/>
    <col min="12552" max="12552" width="7.33203125" customWidth="1"/>
    <col min="12553" max="12553" width="9" customWidth="1"/>
    <col min="12555" max="12555" width="11.77734375" bestFit="1" customWidth="1"/>
    <col min="12801" max="12801" width="9.6640625" customWidth="1"/>
    <col min="12802" max="12802" width="8.21875" customWidth="1"/>
    <col min="12803" max="12803" width="10.109375" customWidth="1"/>
    <col min="12804" max="12804" width="7.44140625" customWidth="1"/>
    <col min="12805" max="12805" width="11" customWidth="1"/>
    <col min="12806" max="12806" width="5.88671875" customWidth="1"/>
    <col min="12807" max="12807" width="6.33203125" customWidth="1"/>
    <col min="12808" max="12808" width="7.33203125" customWidth="1"/>
    <col min="12809" max="12809" width="9" customWidth="1"/>
    <col min="12811" max="12811" width="11.77734375" bestFit="1" customWidth="1"/>
    <col min="13057" max="13057" width="9.6640625" customWidth="1"/>
    <col min="13058" max="13058" width="8.21875" customWidth="1"/>
    <col min="13059" max="13059" width="10.109375" customWidth="1"/>
    <col min="13060" max="13060" width="7.44140625" customWidth="1"/>
    <col min="13061" max="13061" width="11" customWidth="1"/>
    <col min="13062" max="13062" width="5.88671875" customWidth="1"/>
    <col min="13063" max="13063" width="6.33203125" customWidth="1"/>
    <col min="13064" max="13064" width="7.33203125" customWidth="1"/>
    <col min="13065" max="13065" width="9" customWidth="1"/>
    <col min="13067" max="13067" width="11.77734375" bestFit="1" customWidth="1"/>
    <col min="13313" max="13313" width="9.6640625" customWidth="1"/>
    <col min="13314" max="13314" width="8.21875" customWidth="1"/>
    <col min="13315" max="13315" width="10.109375" customWidth="1"/>
    <col min="13316" max="13316" width="7.44140625" customWidth="1"/>
    <col min="13317" max="13317" width="11" customWidth="1"/>
    <col min="13318" max="13318" width="5.88671875" customWidth="1"/>
    <col min="13319" max="13319" width="6.33203125" customWidth="1"/>
    <col min="13320" max="13320" width="7.33203125" customWidth="1"/>
    <col min="13321" max="13321" width="9" customWidth="1"/>
    <col min="13323" max="13323" width="11.77734375" bestFit="1" customWidth="1"/>
    <col min="13569" max="13569" width="9.6640625" customWidth="1"/>
    <col min="13570" max="13570" width="8.21875" customWidth="1"/>
    <col min="13571" max="13571" width="10.109375" customWidth="1"/>
    <col min="13572" max="13572" width="7.44140625" customWidth="1"/>
    <col min="13573" max="13573" width="11" customWidth="1"/>
    <col min="13574" max="13574" width="5.88671875" customWidth="1"/>
    <col min="13575" max="13575" width="6.33203125" customWidth="1"/>
    <col min="13576" max="13576" width="7.33203125" customWidth="1"/>
    <col min="13577" max="13577" width="9" customWidth="1"/>
    <col min="13579" max="13579" width="11.77734375" bestFit="1" customWidth="1"/>
    <col min="13825" max="13825" width="9.6640625" customWidth="1"/>
    <col min="13826" max="13826" width="8.21875" customWidth="1"/>
    <col min="13827" max="13827" width="10.109375" customWidth="1"/>
    <col min="13828" max="13828" width="7.44140625" customWidth="1"/>
    <col min="13829" max="13829" width="11" customWidth="1"/>
    <col min="13830" max="13830" width="5.88671875" customWidth="1"/>
    <col min="13831" max="13831" width="6.33203125" customWidth="1"/>
    <col min="13832" max="13832" width="7.33203125" customWidth="1"/>
    <col min="13833" max="13833" width="9" customWidth="1"/>
    <col min="13835" max="13835" width="11.77734375" bestFit="1" customWidth="1"/>
    <col min="14081" max="14081" width="9.6640625" customWidth="1"/>
    <col min="14082" max="14082" width="8.21875" customWidth="1"/>
    <col min="14083" max="14083" width="10.109375" customWidth="1"/>
    <col min="14084" max="14084" width="7.44140625" customWidth="1"/>
    <col min="14085" max="14085" width="11" customWidth="1"/>
    <col min="14086" max="14086" width="5.88671875" customWidth="1"/>
    <col min="14087" max="14087" width="6.33203125" customWidth="1"/>
    <col min="14088" max="14088" width="7.33203125" customWidth="1"/>
    <col min="14089" max="14089" width="9" customWidth="1"/>
    <col min="14091" max="14091" width="11.77734375" bestFit="1" customWidth="1"/>
    <col min="14337" max="14337" width="9.6640625" customWidth="1"/>
    <col min="14338" max="14338" width="8.21875" customWidth="1"/>
    <col min="14339" max="14339" width="10.109375" customWidth="1"/>
    <col min="14340" max="14340" width="7.44140625" customWidth="1"/>
    <col min="14341" max="14341" width="11" customWidth="1"/>
    <col min="14342" max="14342" width="5.88671875" customWidth="1"/>
    <col min="14343" max="14343" width="6.33203125" customWidth="1"/>
    <col min="14344" max="14344" width="7.33203125" customWidth="1"/>
    <col min="14345" max="14345" width="9" customWidth="1"/>
    <col min="14347" max="14347" width="11.77734375" bestFit="1" customWidth="1"/>
    <col min="14593" max="14593" width="9.6640625" customWidth="1"/>
    <col min="14594" max="14594" width="8.21875" customWidth="1"/>
    <col min="14595" max="14595" width="10.109375" customWidth="1"/>
    <col min="14596" max="14596" width="7.44140625" customWidth="1"/>
    <col min="14597" max="14597" width="11" customWidth="1"/>
    <col min="14598" max="14598" width="5.88671875" customWidth="1"/>
    <col min="14599" max="14599" width="6.33203125" customWidth="1"/>
    <col min="14600" max="14600" width="7.33203125" customWidth="1"/>
    <col min="14601" max="14601" width="9" customWidth="1"/>
    <col min="14603" max="14603" width="11.77734375" bestFit="1" customWidth="1"/>
    <col min="14849" max="14849" width="9.6640625" customWidth="1"/>
    <col min="14850" max="14850" width="8.21875" customWidth="1"/>
    <col min="14851" max="14851" width="10.109375" customWidth="1"/>
    <col min="14852" max="14852" width="7.44140625" customWidth="1"/>
    <col min="14853" max="14853" width="11" customWidth="1"/>
    <col min="14854" max="14854" width="5.88671875" customWidth="1"/>
    <col min="14855" max="14855" width="6.33203125" customWidth="1"/>
    <col min="14856" max="14856" width="7.33203125" customWidth="1"/>
    <col min="14857" max="14857" width="9" customWidth="1"/>
    <col min="14859" max="14859" width="11.77734375" bestFit="1" customWidth="1"/>
    <col min="15105" max="15105" width="9.6640625" customWidth="1"/>
    <col min="15106" max="15106" width="8.21875" customWidth="1"/>
    <col min="15107" max="15107" width="10.109375" customWidth="1"/>
    <col min="15108" max="15108" width="7.44140625" customWidth="1"/>
    <col min="15109" max="15109" width="11" customWidth="1"/>
    <col min="15110" max="15110" width="5.88671875" customWidth="1"/>
    <col min="15111" max="15111" width="6.33203125" customWidth="1"/>
    <col min="15112" max="15112" width="7.33203125" customWidth="1"/>
    <col min="15113" max="15113" width="9" customWidth="1"/>
    <col min="15115" max="15115" width="11.77734375" bestFit="1" customWidth="1"/>
    <col min="15361" max="15361" width="9.6640625" customWidth="1"/>
    <col min="15362" max="15362" width="8.21875" customWidth="1"/>
    <col min="15363" max="15363" width="10.109375" customWidth="1"/>
    <col min="15364" max="15364" width="7.44140625" customWidth="1"/>
    <col min="15365" max="15365" width="11" customWidth="1"/>
    <col min="15366" max="15366" width="5.88671875" customWidth="1"/>
    <col min="15367" max="15367" width="6.33203125" customWidth="1"/>
    <col min="15368" max="15368" width="7.33203125" customWidth="1"/>
    <col min="15369" max="15369" width="9" customWidth="1"/>
    <col min="15371" max="15371" width="11.77734375" bestFit="1" customWidth="1"/>
    <col min="15617" max="15617" width="9.6640625" customWidth="1"/>
    <col min="15618" max="15618" width="8.21875" customWidth="1"/>
    <col min="15619" max="15619" width="10.109375" customWidth="1"/>
    <col min="15620" max="15620" width="7.44140625" customWidth="1"/>
    <col min="15621" max="15621" width="11" customWidth="1"/>
    <col min="15622" max="15622" width="5.88671875" customWidth="1"/>
    <col min="15623" max="15623" width="6.33203125" customWidth="1"/>
    <col min="15624" max="15624" width="7.33203125" customWidth="1"/>
    <col min="15625" max="15625" width="9" customWidth="1"/>
    <col min="15627" max="15627" width="11.77734375" bestFit="1" customWidth="1"/>
    <col min="15873" max="15873" width="9.6640625" customWidth="1"/>
    <col min="15874" max="15874" width="8.21875" customWidth="1"/>
    <col min="15875" max="15875" width="10.109375" customWidth="1"/>
    <col min="15876" max="15876" width="7.44140625" customWidth="1"/>
    <col min="15877" max="15877" width="11" customWidth="1"/>
    <col min="15878" max="15878" width="5.88671875" customWidth="1"/>
    <col min="15879" max="15879" width="6.33203125" customWidth="1"/>
    <col min="15880" max="15880" width="7.33203125" customWidth="1"/>
    <col min="15881" max="15881" width="9" customWidth="1"/>
    <col min="15883" max="15883" width="11.77734375" bestFit="1" customWidth="1"/>
    <col min="16129" max="16129" width="9.6640625" customWidth="1"/>
    <col min="16130" max="16130" width="8.21875" customWidth="1"/>
    <col min="16131" max="16131" width="10.109375" customWidth="1"/>
    <col min="16132" max="16132" width="7.44140625" customWidth="1"/>
    <col min="16133" max="16133" width="11" customWidth="1"/>
    <col min="16134" max="16134" width="5.88671875" customWidth="1"/>
    <col min="16135" max="16135" width="6.33203125" customWidth="1"/>
    <col min="16136" max="16136" width="7.33203125" customWidth="1"/>
    <col min="16137" max="16137" width="9" customWidth="1"/>
    <col min="16139" max="16139" width="11.77734375" bestFit="1" customWidth="1"/>
  </cols>
  <sheetData>
    <row r="1" spans="1:11" ht="22.5">
      <c r="A1" s="239" t="s">
        <v>164</v>
      </c>
      <c r="B1" s="239"/>
      <c r="C1" s="239"/>
      <c r="D1" s="239"/>
      <c r="E1" s="239"/>
      <c r="F1" s="239"/>
      <c r="G1" s="239"/>
      <c r="H1" s="239"/>
      <c r="I1" s="239"/>
    </row>
    <row r="2" spans="1:11" ht="22.5">
      <c r="A2" s="239" t="s">
        <v>165</v>
      </c>
      <c r="B2" s="239"/>
      <c r="C2" s="239"/>
      <c r="D2" s="239"/>
      <c r="E2" s="239"/>
      <c r="F2" s="239"/>
      <c r="G2" s="239"/>
      <c r="H2" s="239"/>
      <c r="I2" s="239"/>
    </row>
    <row r="3" spans="1:11" ht="20.25" customHeight="1">
      <c r="A3" s="9"/>
    </row>
    <row r="4" spans="1:11" s="12" customFormat="1" ht="12.75" thickBot="1">
      <c r="A4" s="17" t="s">
        <v>266</v>
      </c>
      <c r="B4" s="284"/>
      <c r="C4" s="284"/>
      <c r="D4" s="284"/>
      <c r="E4" s="284"/>
      <c r="F4" s="284"/>
      <c r="G4" s="284"/>
      <c r="H4" s="350" t="s">
        <v>289</v>
      </c>
      <c r="I4" s="350"/>
      <c r="J4" s="19"/>
      <c r="K4" s="19"/>
    </row>
    <row r="5" spans="1:11" s="12" customFormat="1" ht="12">
      <c r="A5" s="293" t="s">
        <v>210</v>
      </c>
      <c r="B5" s="294" t="s">
        <v>1</v>
      </c>
      <c r="C5" s="293"/>
      <c r="D5" s="294" t="s">
        <v>166</v>
      </c>
      <c r="E5" s="293"/>
      <c r="F5" s="294" t="s">
        <v>167</v>
      </c>
      <c r="G5" s="295"/>
      <c r="H5" s="294" t="s">
        <v>168</v>
      </c>
      <c r="I5" s="295"/>
      <c r="J5" s="19"/>
      <c r="K5" s="19"/>
    </row>
    <row r="6" spans="1:11" s="12" customFormat="1" ht="12">
      <c r="A6" s="282"/>
      <c r="B6" s="351" t="s">
        <v>0</v>
      </c>
      <c r="C6" s="352"/>
      <c r="D6" s="351" t="s">
        <v>169</v>
      </c>
      <c r="E6" s="352"/>
      <c r="F6" s="351" t="s">
        <v>170</v>
      </c>
      <c r="G6" s="281"/>
      <c r="H6" s="351" t="s">
        <v>171</v>
      </c>
      <c r="I6" s="281"/>
      <c r="J6" s="19"/>
      <c r="K6" s="19"/>
    </row>
    <row r="7" spans="1:11" s="12" customFormat="1" ht="12">
      <c r="A7" s="348" t="s">
        <v>2</v>
      </c>
      <c r="B7" s="20" t="s">
        <v>172</v>
      </c>
      <c r="C7" s="20" t="s">
        <v>173</v>
      </c>
      <c r="D7" s="20" t="s">
        <v>172</v>
      </c>
      <c r="E7" s="21" t="s">
        <v>211</v>
      </c>
      <c r="F7" s="22" t="s">
        <v>172</v>
      </c>
      <c r="G7" s="22" t="s">
        <v>173</v>
      </c>
      <c r="H7" s="20" t="s">
        <v>172</v>
      </c>
      <c r="I7" s="22" t="s">
        <v>173</v>
      </c>
      <c r="J7" s="19"/>
      <c r="K7" s="19"/>
    </row>
    <row r="8" spans="1:11" s="12" customFormat="1" ht="12">
      <c r="A8" s="349"/>
      <c r="B8" s="23" t="s">
        <v>174</v>
      </c>
      <c r="C8" s="23" t="s">
        <v>101</v>
      </c>
      <c r="D8" s="23" t="s">
        <v>174</v>
      </c>
      <c r="E8" s="24" t="s">
        <v>101</v>
      </c>
      <c r="F8" s="25" t="s">
        <v>174</v>
      </c>
      <c r="G8" s="25" t="s">
        <v>101</v>
      </c>
      <c r="H8" s="23" t="s">
        <v>174</v>
      </c>
      <c r="I8" s="25" t="s">
        <v>101</v>
      </c>
      <c r="J8" s="19"/>
      <c r="K8" s="19"/>
    </row>
    <row r="9" spans="1:11" s="12" customFormat="1" ht="12">
      <c r="A9" s="26"/>
      <c r="B9" s="27"/>
      <c r="C9" s="26"/>
      <c r="D9" s="26"/>
      <c r="E9" s="28"/>
      <c r="F9" s="26"/>
      <c r="G9" s="26"/>
      <c r="H9" s="26"/>
      <c r="I9" s="26"/>
      <c r="J9" s="19"/>
      <c r="K9" s="19"/>
    </row>
    <row r="10" spans="1:11" s="12" customFormat="1" ht="42.75" customHeight="1">
      <c r="A10" s="29">
        <v>2010</v>
      </c>
      <c r="B10" s="30">
        <v>251185</v>
      </c>
      <c r="C10" s="31">
        <v>143451197</v>
      </c>
      <c r="D10" s="31">
        <v>229403</v>
      </c>
      <c r="E10" s="32">
        <v>134249696</v>
      </c>
      <c r="F10" s="33" t="s">
        <v>212</v>
      </c>
      <c r="G10" s="33" t="s">
        <v>212</v>
      </c>
      <c r="H10" s="31">
        <v>21782</v>
      </c>
      <c r="I10" s="31">
        <v>9201501</v>
      </c>
      <c r="J10" s="19"/>
      <c r="K10" s="19"/>
    </row>
    <row r="11" spans="1:11" s="12" customFormat="1" ht="42.75" customHeight="1">
      <c r="A11" s="29">
        <v>2010</v>
      </c>
      <c r="B11" s="30">
        <v>256518</v>
      </c>
      <c r="C11" s="31">
        <v>194815998</v>
      </c>
      <c r="D11" s="31">
        <v>234762</v>
      </c>
      <c r="E11" s="32">
        <v>185327003</v>
      </c>
      <c r="F11" s="33" t="s">
        <v>212</v>
      </c>
      <c r="G11" s="33" t="s">
        <v>212</v>
      </c>
      <c r="H11" s="31">
        <v>21756</v>
      </c>
      <c r="I11" s="31">
        <v>9188995</v>
      </c>
      <c r="J11" s="19"/>
      <c r="K11" s="19"/>
    </row>
    <row r="12" spans="1:11" s="12" customFormat="1" ht="42.75" customHeight="1">
      <c r="A12" s="29">
        <v>2012</v>
      </c>
      <c r="B12" s="30">
        <v>266182</v>
      </c>
      <c r="C12" s="31">
        <v>209471510</v>
      </c>
      <c r="D12" s="31">
        <v>244518</v>
      </c>
      <c r="E12" s="31">
        <v>200381117</v>
      </c>
      <c r="F12" s="31" t="s">
        <v>212</v>
      </c>
      <c r="G12" s="31" t="s">
        <v>212</v>
      </c>
      <c r="H12" s="31">
        <v>21664</v>
      </c>
      <c r="I12" s="31">
        <v>9090393</v>
      </c>
      <c r="J12" s="19"/>
      <c r="K12" s="34"/>
    </row>
    <row r="13" spans="1:11" s="12" customFormat="1" ht="42.75" customHeight="1">
      <c r="A13" s="29">
        <v>2013</v>
      </c>
      <c r="B13" s="30">
        <v>276532</v>
      </c>
      <c r="C13" s="31">
        <v>181705371</v>
      </c>
      <c r="D13" s="31">
        <v>259331</v>
      </c>
      <c r="E13" s="31">
        <v>174983116</v>
      </c>
      <c r="F13" s="31" t="s">
        <v>205</v>
      </c>
      <c r="G13" s="31" t="s">
        <v>205</v>
      </c>
      <c r="H13" s="31">
        <v>17201</v>
      </c>
      <c r="I13" s="31">
        <v>6722255</v>
      </c>
      <c r="J13" s="19"/>
      <c r="K13" s="34"/>
    </row>
    <row r="14" spans="1:11" s="12" customFormat="1" ht="42.75" customHeight="1">
      <c r="A14" s="35">
        <v>2014</v>
      </c>
      <c r="B14" s="36">
        <f>SUM(D14,H14)</f>
        <v>282601</v>
      </c>
      <c r="C14" s="16">
        <f>SUM(E14,I14)</f>
        <v>183318281</v>
      </c>
      <c r="D14" s="16">
        <f>SUM(D16:D29)</f>
        <v>265517</v>
      </c>
      <c r="E14" s="16">
        <f>SUM(E16:E29)</f>
        <v>176667712</v>
      </c>
      <c r="F14" s="16" t="s">
        <v>212</v>
      </c>
      <c r="G14" s="16" t="s">
        <v>212</v>
      </c>
      <c r="H14" s="16">
        <f>SUM(H16:H29)</f>
        <v>17084</v>
      </c>
      <c r="I14" s="16">
        <f>SUM(I16:I29)</f>
        <v>6650569</v>
      </c>
      <c r="J14" s="19"/>
      <c r="K14" s="34"/>
    </row>
    <row r="15" spans="1:11" s="12" customFormat="1" ht="20.25" customHeight="1">
      <c r="A15" s="35"/>
      <c r="B15" s="37"/>
      <c r="C15" s="16"/>
      <c r="D15" s="16"/>
      <c r="E15" s="38"/>
      <c r="F15" s="33"/>
      <c r="G15" s="33"/>
      <c r="H15" s="16"/>
      <c r="I15" s="39"/>
      <c r="J15" s="19"/>
      <c r="K15" s="19"/>
    </row>
    <row r="16" spans="1:11" s="12" customFormat="1" ht="21" customHeight="1">
      <c r="A16" s="29" t="s">
        <v>206</v>
      </c>
      <c r="B16" s="277">
        <v>228075</v>
      </c>
      <c r="C16" s="278">
        <v>130611199</v>
      </c>
      <c r="D16" s="278">
        <v>211993</v>
      </c>
      <c r="E16" s="345">
        <v>124215961</v>
      </c>
      <c r="F16" s="280" t="s">
        <v>212</v>
      </c>
      <c r="G16" s="280" t="s">
        <v>212</v>
      </c>
      <c r="H16" s="278">
        <v>16082</v>
      </c>
      <c r="I16" s="278">
        <v>6395238</v>
      </c>
      <c r="J16" s="19"/>
      <c r="K16" s="19"/>
    </row>
    <row r="17" spans="1:11" s="14" customFormat="1" ht="21" customHeight="1">
      <c r="A17" s="41" t="s">
        <v>207</v>
      </c>
      <c r="B17" s="277"/>
      <c r="C17" s="278"/>
      <c r="D17" s="278"/>
      <c r="E17" s="345"/>
      <c r="F17" s="280"/>
      <c r="G17" s="280"/>
      <c r="H17" s="278"/>
      <c r="I17" s="278"/>
      <c r="J17" s="42"/>
      <c r="K17" s="42"/>
    </row>
    <row r="18" spans="1:11" s="12" customFormat="1" ht="21" customHeight="1">
      <c r="A18" s="29" t="s">
        <v>208</v>
      </c>
      <c r="B18" s="277">
        <v>53440</v>
      </c>
      <c r="C18" s="278">
        <v>39281825</v>
      </c>
      <c r="D18" s="278">
        <v>52438</v>
      </c>
      <c r="E18" s="345">
        <v>39026494</v>
      </c>
      <c r="F18" s="280" t="s">
        <v>212</v>
      </c>
      <c r="G18" s="280" t="s">
        <v>212</v>
      </c>
      <c r="H18" s="276">
        <v>1002</v>
      </c>
      <c r="I18" s="278">
        <v>255331</v>
      </c>
      <c r="J18" s="19"/>
      <c r="K18" s="19"/>
    </row>
    <row r="19" spans="1:11" s="14" customFormat="1" ht="21" customHeight="1">
      <c r="A19" s="41" t="s">
        <v>209</v>
      </c>
      <c r="B19" s="277"/>
      <c r="C19" s="278"/>
      <c r="D19" s="278"/>
      <c r="E19" s="345"/>
      <c r="F19" s="280"/>
      <c r="G19" s="280"/>
      <c r="H19" s="276"/>
      <c r="I19" s="278"/>
      <c r="J19" s="42"/>
      <c r="K19" s="42"/>
    </row>
    <row r="20" spans="1:11" s="12" customFormat="1" ht="21" customHeight="1">
      <c r="A20" s="43" t="s">
        <v>213</v>
      </c>
      <c r="B20" s="280" t="s">
        <v>212</v>
      </c>
      <c r="C20" s="280" t="s">
        <v>212</v>
      </c>
      <c r="D20" s="280" t="s">
        <v>212</v>
      </c>
      <c r="E20" s="280" t="s">
        <v>212</v>
      </c>
      <c r="F20" s="280" t="s">
        <v>212</v>
      </c>
      <c r="G20" s="280" t="s">
        <v>212</v>
      </c>
      <c r="H20" s="280" t="s">
        <v>212</v>
      </c>
      <c r="I20" s="280" t="s">
        <v>212</v>
      </c>
      <c r="J20" s="19"/>
      <c r="K20" s="19"/>
    </row>
    <row r="21" spans="1:11" s="14" customFormat="1" ht="21" customHeight="1">
      <c r="A21" s="44" t="s">
        <v>288</v>
      </c>
      <c r="B21" s="280"/>
      <c r="C21" s="280"/>
      <c r="D21" s="280"/>
      <c r="E21" s="280"/>
      <c r="F21" s="280"/>
      <c r="G21" s="280"/>
      <c r="H21" s="280"/>
      <c r="I21" s="280"/>
      <c r="J21" s="42"/>
      <c r="K21" s="42"/>
    </row>
    <row r="22" spans="1:11" s="12" customFormat="1" ht="21" customHeight="1">
      <c r="A22" s="43" t="s">
        <v>175</v>
      </c>
      <c r="B22" s="280" t="s">
        <v>212</v>
      </c>
      <c r="C22" s="280" t="s">
        <v>212</v>
      </c>
      <c r="D22" s="280" t="s">
        <v>212</v>
      </c>
      <c r="E22" s="280" t="s">
        <v>212</v>
      </c>
      <c r="F22" s="280" t="s">
        <v>212</v>
      </c>
      <c r="G22" s="280" t="s">
        <v>212</v>
      </c>
      <c r="H22" s="280" t="s">
        <v>212</v>
      </c>
      <c r="I22" s="280" t="s">
        <v>212</v>
      </c>
      <c r="J22" s="19"/>
      <c r="K22" s="19"/>
    </row>
    <row r="23" spans="1:11" s="14" customFormat="1" ht="21" customHeight="1">
      <c r="A23" s="44" t="s">
        <v>176</v>
      </c>
      <c r="B23" s="280"/>
      <c r="C23" s="280"/>
      <c r="D23" s="280"/>
      <c r="E23" s="280"/>
      <c r="F23" s="280"/>
      <c r="G23" s="280"/>
      <c r="H23" s="280"/>
      <c r="I23" s="280"/>
      <c r="J23" s="42"/>
      <c r="K23" s="42"/>
    </row>
    <row r="24" spans="1:11" s="12" customFormat="1" ht="21.95" customHeight="1">
      <c r="A24" s="43" t="s">
        <v>215</v>
      </c>
      <c r="B24" s="280">
        <v>41</v>
      </c>
      <c r="C24" s="278">
        <v>365033</v>
      </c>
      <c r="D24" s="278">
        <v>41</v>
      </c>
      <c r="E24" s="345">
        <v>365033</v>
      </c>
      <c r="F24" s="280" t="s">
        <v>212</v>
      </c>
      <c r="G24" s="280" t="s">
        <v>212</v>
      </c>
      <c r="H24" s="280" t="s">
        <v>212</v>
      </c>
      <c r="I24" s="280" t="s">
        <v>212</v>
      </c>
      <c r="J24" s="19"/>
      <c r="K24" s="19"/>
    </row>
    <row r="25" spans="1:11" s="14" customFormat="1" ht="21.95" customHeight="1">
      <c r="A25" s="44" t="s">
        <v>287</v>
      </c>
      <c r="B25" s="280"/>
      <c r="C25" s="278"/>
      <c r="D25" s="278"/>
      <c r="E25" s="345"/>
      <c r="F25" s="280"/>
      <c r="G25" s="280"/>
      <c r="H25" s="280"/>
      <c r="I25" s="280"/>
      <c r="J25" s="42"/>
      <c r="K25" s="42"/>
    </row>
    <row r="26" spans="1:11" s="12" customFormat="1" ht="21" customHeight="1">
      <c r="A26" s="29" t="s">
        <v>214</v>
      </c>
      <c r="B26" s="347">
        <v>1004</v>
      </c>
      <c r="C26" s="278">
        <v>12343973</v>
      </c>
      <c r="D26" s="278">
        <v>1004</v>
      </c>
      <c r="E26" s="345">
        <v>12343973</v>
      </c>
      <c r="F26" s="280" t="s">
        <v>212</v>
      </c>
      <c r="G26" s="280" t="s">
        <v>212</v>
      </c>
      <c r="H26" s="280" t="s">
        <v>212</v>
      </c>
      <c r="I26" s="280" t="s">
        <v>212</v>
      </c>
      <c r="J26" s="19"/>
      <c r="K26" s="19"/>
    </row>
    <row r="27" spans="1:11" s="14" customFormat="1" ht="21" customHeight="1">
      <c r="A27" s="41" t="s">
        <v>286</v>
      </c>
      <c r="B27" s="347"/>
      <c r="C27" s="278"/>
      <c r="D27" s="278"/>
      <c r="E27" s="345"/>
      <c r="F27" s="280"/>
      <c r="G27" s="280"/>
      <c r="H27" s="280"/>
      <c r="I27" s="280"/>
      <c r="J27" s="42"/>
      <c r="K27" s="42"/>
    </row>
    <row r="28" spans="1:11" s="12" customFormat="1" ht="21" customHeight="1">
      <c r="A28" s="29" t="s">
        <v>177</v>
      </c>
      <c r="B28" s="343">
        <v>41</v>
      </c>
      <c r="C28" s="278">
        <v>716251</v>
      </c>
      <c r="D28" s="278">
        <v>41</v>
      </c>
      <c r="E28" s="345">
        <v>716251</v>
      </c>
      <c r="F28" s="280" t="s">
        <v>212</v>
      </c>
      <c r="G28" s="280" t="s">
        <v>212</v>
      </c>
      <c r="H28" s="280" t="s">
        <v>212</v>
      </c>
      <c r="I28" s="280" t="s">
        <v>212</v>
      </c>
      <c r="J28" s="19"/>
      <c r="K28" s="19"/>
    </row>
    <row r="29" spans="1:11" s="14" customFormat="1" ht="21" customHeight="1" thickBot="1">
      <c r="A29" s="45" t="s">
        <v>178</v>
      </c>
      <c r="B29" s="344"/>
      <c r="C29" s="278"/>
      <c r="D29" s="278"/>
      <c r="E29" s="346"/>
      <c r="F29" s="280"/>
      <c r="G29" s="280"/>
      <c r="H29" s="280"/>
      <c r="I29" s="280"/>
      <c r="J29" s="42"/>
      <c r="K29" s="42"/>
    </row>
    <row r="30" spans="1:11" s="12" customFormat="1" ht="8.25" customHeight="1">
      <c r="A30" s="46"/>
      <c r="B30" s="46"/>
      <c r="C30" s="46"/>
      <c r="D30" s="46"/>
      <c r="E30" s="47"/>
      <c r="F30" s="46"/>
      <c r="G30" s="46"/>
      <c r="H30" s="46"/>
      <c r="I30" s="46"/>
      <c r="J30" s="19"/>
      <c r="K30" s="19"/>
    </row>
    <row r="31" spans="1:11" s="12" customFormat="1" ht="12">
      <c r="A31" s="19" t="s">
        <v>273</v>
      </c>
      <c r="B31" s="19"/>
      <c r="C31" s="19"/>
      <c r="D31" s="19"/>
      <c r="E31" s="48"/>
      <c r="F31" s="19"/>
      <c r="G31" s="19"/>
      <c r="H31" s="19"/>
      <c r="I31" s="49" t="s">
        <v>274</v>
      </c>
      <c r="J31" s="19"/>
      <c r="K31" s="19"/>
    </row>
  </sheetData>
  <mergeCells count="70">
    <mergeCell ref="A1:I1"/>
    <mergeCell ref="A2:I2"/>
    <mergeCell ref="B4:G4"/>
    <mergeCell ref="H4:I4"/>
    <mergeCell ref="A5:A6"/>
    <mergeCell ref="B5:C5"/>
    <mergeCell ref="D5:E5"/>
    <mergeCell ref="F5:G5"/>
    <mergeCell ref="H5:I5"/>
    <mergeCell ref="B6:C6"/>
    <mergeCell ref="D6:E6"/>
    <mergeCell ref="F6:G6"/>
    <mergeCell ref="H6:I6"/>
    <mergeCell ref="A7:A8"/>
    <mergeCell ref="B16:B17"/>
    <mergeCell ref="C16:C17"/>
    <mergeCell ref="D16:D17"/>
    <mergeCell ref="E16:E17"/>
    <mergeCell ref="F16:F17"/>
    <mergeCell ref="G16:G17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H20:H21"/>
    <mergeCell ref="I20:I21"/>
    <mergeCell ref="B22:B23"/>
    <mergeCell ref="C22:C23"/>
    <mergeCell ref="D22:D23"/>
    <mergeCell ref="E22:E23"/>
    <mergeCell ref="F22:F23"/>
    <mergeCell ref="G22:G23"/>
    <mergeCell ref="H22:H23"/>
    <mergeCell ref="I22:I23"/>
    <mergeCell ref="B20:B21"/>
    <mergeCell ref="C20:C21"/>
    <mergeCell ref="D20:D21"/>
    <mergeCell ref="E20:E21"/>
    <mergeCell ref="F20:F21"/>
    <mergeCell ref="G20:G21"/>
    <mergeCell ref="H24:H25"/>
    <mergeCell ref="I24:I25"/>
    <mergeCell ref="B26:B27"/>
    <mergeCell ref="C26:C27"/>
    <mergeCell ref="D26:D27"/>
    <mergeCell ref="E26:E27"/>
    <mergeCell ref="F26:F27"/>
    <mergeCell ref="G26:G27"/>
    <mergeCell ref="H26:H27"/>
    <mergeCell ref="I26:I27"/>
    <mergeCell ref="B24:B25"/>
    <mergeCell ref="C24:C25"/>
    <mergeCell ref="D24:D25"/>
    <mergeCell ref="E24:E25"/>
    <mergeCell ref="F24:F25"/>
    <mergeCell ref="G24:G25"/>
    <mergeCell ref="H28:H29"/>
    <mergeCell ref="I28:I29"/>
    <mergeCell ref="B28:B29"/>
    <mergeCell ref="C28:C29"/>
    <mergeCell ref="D28:D29"/>
    <mergeCell ref="E28:E29"/>
    <mergeCell ref="F28:F29"/>
    <mergeCell ref="G28:G29"/>
  </mergeCells>
  <phoneticPr fontId="3" type="noConversion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8</vt:i4>
      </vt:variant>
    </vt:vector>
  </HeadingPairs>
  <TitlesOfParts>
    <vt:vector size="17" baseType="lpstr">
      <vt:lpstr>표지</vt:lpstr>
      <vt:lpstr>1.예산규모</vt:lpstr>
      <vt:lpstr>2.예산총괄</vt:lpstr>
      <vt:lpstr>3.일반세입</vt:lpstr>
      <vt:lpstr>4.일반세출</vt:lpstr>
      <vt:lpstr>5.특별회계</vt:lpstr>
      <vt:lpstr>6.지방세징수</vt:lpstr>
      <vt:lpstr>7.세외수입</vt:lpstr>
      <vt:lpstr>8.공유재산</vt:lpstr>
      <vt:lpstr>'1.예산규모'!Print_Area</vt:lpstr>
      <vt:lpstr>'2.예산총괄'!Print_Area</vt:lpstr>
      <vt:lpstr>'3.일반세입'!Print_Area</vt:lpstr>
      <vt:lpstr>'4.일반세출'!Print_Area</vt:lpstr>
      <vt:lpstr>'5.특별회계'!Print_Area</vt:lpstr>
      <vt:lpstr>'6.지방세징수'!Print_Area</vt:lpstr>
      <vt:lpstr>'7.세외수입'!Print_Area</vt:lpstr>
      <vt:lpstr>'8.공유재산'!Print_Area</vt:lpstr>
    </vt:vector>
  </TitlesOfParts>
  <Company>Samsung Electronics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user</cp:lastModifiedBy>
  <cp:lastPrinted>2016-02-04T08:10:46Z</cp:lastPrinted>
  <dcterms:created xsi:type="dcterms:W3CDTF">2009-10-22T01:24:10Z</dcterms:created>
  <dcterms:modified xsi:type="dcterms:W3CDTF">2016-02-04T08:10:59Z</dcterms:modified>
</cp:coreProperties>
</file>